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30" windowWidth="18195" windowHeight="12285" activeTab="9"/>
  </bookViews>
  <sheets>
    <sheet name="16TC(9+3)" sheetId="9" r:id="rId1"/>
    <sheet name="16TCN" sheetId="10" r:id="rId2"/>
    <sheet name="16CĐN" sheetId="11" r:id="rId3"/>
    <sheet name="18T2" sheetId="13" r:id="rId4"/>
    <sheet name="17T4" sheetId="12" r:id="rId5"/>
    <sheet name="18T4" sheetId="14" r:id="rId6"/>
    <sheet name="16CĐ" sheetId="2" r:id="rId7"/>
    <sheet name="17C1" sheetId="1" r:id="rId8"/>
    <sheet name="18C1" sheetId="15" r:id="rId9"/>
    <sheet name="TH_HB" sheetId="8" r:id="rId10"/>
  </sheets>
  <definedNames>
    <definedName name="_xlnm.Print_Titles" localSheetId="6">'16CĐ'!$40:$42</definedName>
    <definedName name="_xlnm.Print_Titles" localSheetId="7">'17C1'!$105:$107</definedName>
    <definedName name="_xlnm.Print_Titles" localSheetId="4">'17T4'!$40:$42</definedName>
    <definedName name="_xlnm.Print_Titles" localSheetId="8">'18C1'!$77:$79</definedName>
    <definedName name="_xlnm.Print_Titles" localSheetId="5">'18T4'!$38:$40</definedName>
  </definedNames>
  <calcPr calcId="144525"/>
</workbook>
</file>

<file path=xl/calcChain.xml><?xml version="1.0" encoding="utf-8"?>
<calcChain xmlns="http://schemas.openxmlformats.org/spreadsheetml/2006/main">
  <c r="I18" i="8" l="1"/>
  <c r="C134" i="15"/>
  <c r="L231" i="15"/>
  <c r="P231" i="15" s="1"/>
  <c r="L230" i="15"/>
  <c r="P230" i="15" s="1"/>
  <c r="L229" i="15"/>
  <c r="P229" i="15" s="1"/>
  <c r="L228" i="15"/>
  <c r="P228" i="15" s="1"/>
  <c r="L227" i="15"/>
  <c r="P227" i="15" s="1"/>
  <c r="L226" i="15"/>
  <c r="P226" i="15" s="1"/>
  <c r="L225" i="15"/>
  <c r="P225" i="15" s="1"/>
  <c r="L224" i="15"/>
  <c r="P224" i="15" s="1"/>
  <c r="L223" i="15"/>
  <c r="P223" i="15" s="1"/>
  <c r="L222" i="15"/>
  <c r="P222" i="15" s="1"/>
  <c r="L221" i="15"/>
  <c r="P221" i="15" s="1"/>
  <c r="L220" i="15"/>
  <c r="P220" i="15" s="1"/>
  <c r="L219" i="15"/>
  <c r="P219" i="15" s="1"/>
  <c r="L218" i="15"/>
  <c r="P218" i="15" s="1"/>
  <c r="L217" i="15"/>
  <c r="P217" i="15" s="1"/>
  <c r="L216" i="15"/>
  <c r="P216" i="15" s="1"/>
  <c r="L215" i="15"/>
  <c r="P215" i="15" s="1"/>
  <c r="L214" i="15"/>
  <c r="P214" i="15" s="1"/>
  <c r="L213" i="15"/>
  <c r="P213" i="15" s="1"/>
  <c r="L212" i="15"/>
  <c r="P212" i="15" s="1"/>
  <c r="L211" i="15"/>
  <c r="P211" i="15" s="1"/>
  <c r="L210" i="15"/>
  <c r="P210" i="15" s="1"/>
  <c r="L209" i="15"/>
  <c r="P209" i="15" s="1"/>
  <c r="L208" i="15"/>
  <c r="P208" i="15" s="1"/>
  <c r="L207" i="15"/>
  <c r="P207" i="15" s="1"/>
  <c r="L206" i="15"/>
  <c r="P206" i="15" s="1"/>
  <c r="L205" i="15"/>
  <c r="P205" i="15" s="1"/>
  <c r="L204" i="15"/>
  <c r="P204" i="15" s="1"/>
  <c r="L203" i="15"/>
  <c r="P203" i="15" s="1"/>
  <c r="L202" i="15"/>
  <c r="P202" i="15" s="1"/>
  <c r="L201" i="15"/>
  <c r="P201" i="15" s="1"/>
  <c r="L200" i="15"/>
  <c r="P200" i="15" s="1"/>
  <c r="L199" i="15"/>
  <c r="P199" i="15" s="1"/>
  <c r="L198" i="15"/>
  <c r="P198" i="15" s="1"/>
  <c r="L197" i="15"/>
  <c r="P197" i="15" s="1"/>
  <c r="L196" i="15"/>
  <c r="P196" i="15" s="1"/>
  <c r="L195" i="15"/>
  <c r="P195" i="15" s="1"/>
  <c r="L194" i="15"/>
  <c r="P194" i="15" s="1"/>
  <c r="L193" i="15"/>
  <c r="P193" i="15" s="1"/>
  <c r="L192" i="15"/>
  <c r="P192" i="15" s="1"/>
  <c r="L191" i="15"/>
  <c r="P191" i="15" s="1"/>
  <c r="L190" i="15"/>
  <c r="P190" i="15" s="1"/>
  <c r="L189" i="15"/>
  <c r="P189" i="15" s="1"/>
  <c r="L188" i="15"/>
  <c r="P188" i="15" s="1"/>
  <c r="L187" i="15"/>
  <c r="P187" i="15" s="1"/>
  <c r="L186" i="15"/>
  <c r="P186" i="15" s="1"/>
  <c r="L185" i="15"/>
  <c r="P185" i="15" s="1"/>
  <c r="L184" i="15"/>
  <c r="P184" i="15" s="1"/>
  <c r="L183" i="15"/>
  <c r="P183" i="15" s="1"/>
  <c r="L182" i="15"/>
  <c r="P182" i="15" s="1"/>
  <c r="L181" i="15"/>
  <c r="P181" i="15" s="1"/>
  <c r="L180" i="15"/>
  <c r="P180" i="15" s="1"/>
  <c r="L179" i="15"/>
  <c r="P179" i="15" s="1"/>
  <c r="L178" i="15"/>
  <c r="P178" i="15" s="1"/>
  <c r="L177" i="15"/>
  <c r="P177" i="15" s="1"/>
  <c r="L176" i="15"/>
  <c r="P176" i="15" s="1"/>
  <c r="L175" i="15"/>
  <c r="P175" i="15" s="1"/>
  <c r="L174" i="15"/>
  <c r="P174" i="15" s="1"/>
  <c r="L173" i="15"/>
  <c r="P173" i="15" s="1"/>
  <c r="L172" i="15"/>
  <c r="P172" i="15" s="1"/>
  <c r="L171" i="15"/>
  <c r="P171" i="15" s="1"/>
  <c r="L170" i="15"/>
  <c r="P170" i="15" s="1"/>
  <c r="L169" i="15"/>
  <c r="P169" i="15" s="1"/>
  <c r="L168" i="15"/>
  <c r="P168" i="15" s="1"/>
  <c r="L167" i="15"/>
  <c r="P167" i="15" s="1"/>
  <c r="L166" i="15"/>
  <c r="P166" i="15" s="1"/>
  <c r="L165" i="15"/>
  <c r="P165" i="15" s="1"/>
  <c r="L164" i="15"/>
  <c r="P164" i="15" s="1"/>
  <c r="L163" i="15"/>
  <c r="P163" i="15" s="1"/>
  <c r="L162" i="15"/>
  <c r="P162" i="15" s="1"/>
  <c r="L161" i="15"/>
  <c r="P161" i="15" s="1"/>
  <c r="L160" i="15"/>
  <c r="P160" i="15" s="1"/>
  <c r="L159" i="15"/>
  <c r="P159" i="15" s="1"/>
  <c r="L158" i="15"/>
  <c r="P158" i="15" s="1"/>
  <c r="L157" i="15"/>
  <c r="P157" i="15" s="1"/>
  <c r="L156" i="15"/>
  <c r="P156" i="15" s="1"/>
  <c r="L155" i="15"/>
  <c r="P155" i="15" s="1"/>
  <c r="L154" i="15"/>
  <c r="P154" i="15" s="1"/>
  <c r="L153" i="15"/>
  <c r="P153" i="15" s="1"/>
  <c r="L152" i="15"/>
  <c r="P152" i="15" s="1"/>
  <c r="C145" i="1"/>
  <c r="L190" i="1"/>
  <c r="P190" i="1" s="1"/>
  <c r="L187" i="1"/>
  <c r="P187" i="1" s="1"/>
  <c r="L183" i="1"/>
  <c r="P183" i="1" s="1"/>
  <c r="L182" i="1"/>
  <c r="P182" i="1" s="1"/>
  <c r="L180" i="1"/>
  <c r="P180" i="1" s="1"/>
  <c r="L175" i="1"/>
  <c r="P175" i="1" s="1"/>
  <c r="L172" i="1"/>
  <c r="P172" i="1" s="1"/>
  <c r="L171" i="1"/>
  <c r="P171" i="1" s="1"/>
  <c r="L169" i="1"/>
  <c r="P169" i="1" s="1"/>
  <c r="L167" i="1"/>
  <c r="P167" i="1" s="1"/>
  <c r="L166" i="1"/>
  <c r="P166" i="1" s="1"/>
  <c r="L163" i="1"/>
  <c r="P163" i="1" s="1"/>
  <c r="L162" i="1"/>
  <c r="P162" i="1" s="1"/>
  <c r="L161" i="1"/>
  <c r="P161" i="1" s="1"/>
  <c r="L159" i="1"/>
  <c r="P159" i="1" s="1"/>
  <c r="L191" i="1"/>
  <c r="P191" i="1" s="1"/>
  <c r="L186" i="1"/>
  <c r="P186" i="1" s="1"/>
  <c r="L179" i="1"/>
  <c r="P179" i="1" s="1"/>
  <c r="L178" i="1"/>
  <c r="P178" i="1" s="1"/>
  <c r="L165" i="1"/>
  <c r="P165" i="1" s="1"/>
  <c r="L164" i="1"/>
  <c r="P164" i="1" s="1"/>
  <c r="L160" i="1"/>
  <c r="P160" i="1" s="1"/>
  <c r="L188" i="1"/>
  <c r="P188" i="1" s="1"/>
  <c r="L184" i="1"/>
  <c r="P184" i="1" s="1"/>
  <c r="L185" i="1"/>
  <c r="P185" i="1" s="1"/>
  <c r="L170" i="1"/>
  <c r="P170" i="1" s="1"/>
  <c r="L174" i="1"/>
  <c r="P174" i="1" s="1"/>
  <c r="L192" i="1"/>
  <c r="P192" i="1" s="1"/>
  <c r="L189" i="1"/>
  <c r="P189" i="1" s="1"/>
  <c r="L181" i="1"/>
  <c r="P181" i="1" s="1"/>
  <c r="L177" i="1"/>
  <c r="P177" i="1" s="1"/>
  <c r="L158" i="1"/>
  <c r="P158" i="1" s="1"/>
  <c r="L173" i="1"/>
  <c r="P173" i="1" s="1"/>
  <c r="L193" i="1"/>
  <c r="P193" i="1" s="1"/>
  <c r="L157" i="1"/>
  <c r="P157" i="1" s="1"/>
  <c r="L168" i="1"/>
  <c r="P168" i="1" s="1"/>
  <c r="L176" i="1"/>
  <c r="P176" i="1" s="1"/>
  <c r="P65" i="2"/>
  <c r="C65" i="2"/>
  <c r="L100" i="2"/>
  <c r="P100" i="2" s="1"/>
  <c r="P99" i="2"/>
  <c r="L99" i="2"/>
  <c r="P98" i="2"/>
  <c r="L98" i="2"/>
  <c r="P97" i="2"/>
  <c r="L97" i="2"/>
  <c r="P96" i="2"/>
  <c r="L96" i="2"/>
  <c r="P95" i="2"/>
  <c r="L95" i="2"/>
  <c r="P94" i="2"/>
  <c r="L94" i="2"/>
  <c r="P93" i="2"/>
  <c r="L93" i="2"/>
  <c r="P92" i="2"/>
  <c r="L92" i="2"/>
  <c r="P91" i="2"/>
  <c r="L91" i="2"/>
  <c r="P90" i="2"/>
  <c r="L90" i="2"/>
  <c r="P89" i="2"/>
  <c r="L89" i="2"/>
  <c r="P88" i="2"/>
  <c r="L88" i="2"/>
  <c r="P87" i="2"/>
  <c r="L87" i="2"/>
  <c r="P86" i="2"/>
  <c r="L86" i="2"/>
  <c r="P85" i="2"/>
  <c r="L85" i="2"/>
  <c r="P84" i="2"/>
  <c r="L84" i="2"/>
  <c r="P69" i="14"/>
  <c r="L92" i="14"/>
  <c r="P92" i="14" s="1"/>
  <c r="L84" i="14"/>
  <c r="P84" i="14" s="1"/>
  <c r="L87" i="14"/>
  <c r="P87" i="14" s="1"/>
  <c r="L83" i="14"/>
  <c r="P83" i="14" s="1"/>
  <c r="L107" i="14"/>
  <c r="P107" i="14" s="1"/>
  <c r="L105" i="14"/>
  <c r="P105" i="14" s="1"/>
  <c r="L104" i="14"/>
  <c r="P104" i="14" s="1"/>
  <c r="L100" i="14"/>
  <c r="P100" i="14" s="1"/>
  <c r="L96" i="14"/>
  <c r="P96" i="14" s="1"/>
  <c r="L88" i="14"/>
  <c r="P88" i="14" s="1"/>
  <c r="L95" i="14"/>
  <c r="P95" i="14" s="1"/>
  <c r="L91" i="14"/>
  <c r="P91" i="14" s="1"/>
  <c r="L86" i="14"/>
  <c r="P86" i="14" s="1"/>
  <c r="L106" i="14"/>
  <c r="P106" i="14" s="1"/>
  <c r="L102" i="14"/>
  <c r="P102" i="14" s="1"/>
  <c r="L98" i="14"/>
  <c r="P98" i="14" s="1"/>
  <c r="L97" i="14"/>
  <c r="P97" i="14" s="1"/>
  <c r="L94" i="14"/>
  <c r="P94" i="14" s="1"/>
  <c r="L93" i="14"/>
  <c r="P93" i="14" s="1"/>
  <c r="L89" i="14"/>
  <c r="P89" i="14" s="1"/>
  <c r="L101" i="14"/>
  <c r="P101" i="14" s="1"/>
  <c r="L99" i="14"/>
  <c r="P99" i="14" s="1"/>
  <c r="L85" i="14"/>
  <c r="P85" i="14" s="1"/>
  <c r="L103" i="14"/>
  <c r="P103" i="14" s="1"/>
  <c r="L90" i="14"/>
  <c r="P90" i="14" s="1"/>
  <c r="P56" i="12"/>
  <c r="C56" i="12"/>
  <c r="L74" i="12"/>
  <c r="P74" i="12" s="1"/>
  <c r="L73" i="12"/>
  <c r="P73" i="12" s="1"/>
  <c r="L72" i="12"/>
  <c r="P72" i="12" s="1"/>
  <c r="L71" i="12"/>
  <c r="P71" i="12" s="1"/>
  <c r="L70" i="12"/>
  <c r="P70" i="12" s="1"/>
  <c r="L69" i="12"/>
  <c r="P69" i="12" s="1"/>
  <c r="L68" i="12"/>
  <c r="P68" i="12" s="1"/>
  <c r="L67" i="12"/>
  <c r="P67" i="12" s="1"/>
  <c r="L66" i="12"/>
  <c r="P66" i="12" s="1"/>
  <c r="C44" i="11"/>
  <c r="L64" i="11"/>
  <c r="P64" i="11" s="1"/>
  <c r="L63" i="11"/>
  <c r="P63" i="11" s="1"/>
  <c r="L62" i="11"/>
  <c r="P62" i="11" s="1"/>
  <c r="L61" i="11"/>
  <c r="P61" i="11" s="1"/>
  <c r="L60" i="11"/>
  <c r="P60" i="11" s="1"/>
  <c r="L59" i="11"/>
  <c r="P59" i="11" s="1"/>
  <c r="L58" i="11"/>
  <c r="P58" i="11" s="1"/>
  <c r="L57" i="11"/>
  <c r="P57" i="11" s="1"/>
  <c r="P49" i="10"/>
  <c r="C49" i="10"/>
  <c r="L66" i="10"/>
  <c r="P66" i="10" s="1"/>
  <c r="L65" i="10"/>
  <c r="P65" i="10" s="1"/>
  <c r="L64" i="10"/>
  <c r="P64" i="10" s="1"/>
  <c r="L63" i="10"/>
  <c r="P63" i="10" s="1"/>
  <c r="P18" i="9" l="1"/>
  <c r="L133" i="15" l="1"/>
  <c r="P133" i="15" s="1"/>
  <c r="L132" i="15"/>
  <c r="P132" i="15" s="1"/>
  <c r="L131" i="15"/>
  <c r="P131" i="15" s="1"/>
  <c r="L130" i="15"/>
  <c r="P130" i="15" s="1"/>
  <c r="L129" i="15"/>
  <c r="P129" i="15" s="1"/>
  <c r="L128" i="15"/>
  <c r="P128" i="15" s="1"/>
  <c r="L127" i="15"/>
  <c r="P127" i="15" s="1"/>
  <c r="L126" i="15"/>
  <c r="P126" i="15" s="1"/>
  <c r="L125" i="15"/>
  <c r="P125" i="15" s="1"/>
  <c r="L123" i="15"/>
  <c r="P123" i="15" s="1"/>
  <c r="L122" i="15"/>
  <c r="P122" i="15" s="1"/>
  <c r="L121" i="15"/>
  <c r="P121" i="15" s="1"/>
  <c r="L120" i="15"/>
  <c r="P120" i="15" s="1"/>
  <c r="L119" i="15"/>
  <c r="P119" i="15" s="1"/>
  <c r="L118" i="15"/>
  <c r="P118" i="15" s="1"/>
  <c r="L117" i="15"/>
  <c r="P117" i="15" s="1"/>
  <c r="L116" i="15"/>
  <c r="P116" i="15" s="1"/>
  <c r="L115" i="15"/>
  <c r="P115" i="15" s="1"/>
  <c r="L114" i="15"/>
  <c r="P114" i="15" s="1"/>
  <c r="L113" i="15"/>
  <c r="P113" i="15" s="1"/>
  <c r="L112" i="15"/>
  <c r="P112" i="15" s="1"/>
  <c r="L111" i="15"/>
  <c r="P111" i="15" s="1"/>
  <c r="L110" i="15"/>
  <c r="P110" i="15" s="1"/>
  <c r="L109" i="15"/>
  <c r="P109" i="15" s="1"/>
  <c r="L108" i="15"/>
  <c r="P108" i="15" s="1"/>
  <c r="L107" i="15"/>
  <c r="P107" i="15" s="1"/>
  <c r="L106" i="15"/>
  <c r="P106" i="15" s="1"/>
  <c r="L105" i="15"/>
  <c r="P105" i="15" s="1"/>
  <c r="L104" i="15"/>
  <c r="P104" i="15" s="1"/>
  <c r="L103" i="15"/>
  <c r="P103" i="15" s="1"/>
  <c r="L102" i="15"/>
  <c r="P102" i="15" s="1"/>
  <c r="L101" i="15"/>
  <c r="P101" i="15" s="1"/>
  <c r="L100" i="15"/>
  <c r="P100" i="15" s="1"/>
  <c r="L99" i="15"/>
  <c r="P99" i="15" s="1"/>
  <c r="L97" i="15"/>
  <c r="P97" i="15" s="1"/>
  <c r="L96" i="15"/>
  <c r="P96" i="15" s="1"/>
  <c r="L95" i="15"/>
  <c r="P95" i="15" s="1"/>
  <c r="L94" i="15"/>
  <c r="P94" i="15" s="1"/>
  <c r="L93" i="15"/>
  <c r="P93" i="15" s="1"/>
  <c r="L92" i="15"/>
  <c r="P92" i="15" s="1"/>
  <c r="L91" i="15"/>
  <c r="P91" i="15" s="1"/>
  <c r="L90" i="15"/>
  <c r="P90" i="15" s="1"/>
  <c r="L89" i="15"/>
  <c r="P89" i="15" s="1"/>
  <c r="L88" i="15"/>
  <c r="P88" i="15" s="1"/>
  <c r="L87" i="15"/>
  <c r="P87" i="15" s="1"/>
  <c r="L86" i="15"/>
  <c r="P86" i="15" s="1"/>
  <c r="L85" i="15"/>
  <c r="P85" i="15" s="1"/>
  <c r="L84" i="15"/>
  <c r="P84" i="15" s="1"/>
  <c r="L83" i="15"/>
  <c r="P83" i="15" s="1"/>
  <c r="L82" i="15"/>
  <c r="P82" i="15" s="1"/>
  <c r="L81" i="15"/>
  <c r="P81" i="15" s="1"/>
  <c r="L80" i="15"/>
  <c r="P80" i="15" s="1"/>
  <c r="P134" i="15" s="1"/>
  <c r="C14" i="15"/>
  <c r="C59" i="15"/>
  <c r="L58" i="15"/>
  <c r="P58" i="15" s="1"/>
  <c r="L57" i="15"/>
  <c r="P57" i="15" s="1"/>
  <c r="L56" i="15"/>
  <c r="P56" i="15" s="1"/>
  <c r="L55" i="15"/>
  <c r="P55" i="15" s="1"/>
  <c r="L54" i="15"/>
  <c r="P54" i="15" s="1"/>
  <c r="L53" i="15"/>
  <c r="P53" i="15" s="1"/>
  <c r="L52" i="15"/>
  <c r="P52" i="15" s="1"/>
  <c r="L51" i="15"/>
  <c r="P51" i="15" s="1"/>
  <c r="L50" i="15"/>
  <c r="P50" i="15" s="1"/>
  <c r="L49" i="15"/>
  <c r="P49" i="15" s="1"/>
  <c r="L48" i="15"/>
  <c r="P48" i="15" s="1"/>
  <c r="L47" i="15"/>
  <c r="P47" i="15" s="1"/>
  <c r="L46" i="15"/>
  <c r="P46" i="15" s="1"/>
  <c r="L45" i="15"/>
  <c r="P45" i="15" s="1"/>
  <c r="L44" i="15"/>
  <c r="P44" i="15" s="1"/>
  <c r="L43" i="15"/>
  <c r="P43" i="15" s="1"/>
  <c r="L42" i="15"/>
  <c r="P42" i="15" s="1"/>
  <c r="L13" i="15"/>
  <c r="P13" i="15" s="1"/>
  <c r="P14" i="15" s="1"/>
  <c r="P59" i="15" l="1"/>
  <c r="L137" i="1"/>
  <c r="P137" i="1" s="1"/>
  <c r="L136" i="1"/>
  <c r="P136" i="1" s="1"/>
  <c r="L135" i="1"/>
  <c r="P135" i="1" s="1"/>
  <c r="L134" i="1"/>
  <c r="P134" i="1" s="1"/>
  <c r="L133" i="1"/>
  <c r="P133" i="1" s="1"/>
  <c r="L132" i="1"/>
  <c r="P132" i="1" s="1"/>
  <c r="L131" i="1"/>
  <c r="P131" i="1" s="1"/>
  <c r="L130" i="1"/>
  <c r="P130" i="1" s="1"/>
  <c r="L129" i="1"/>
  <c r="P129" i="1" s="1"/>
  <c r="L127" i="1"/>
  <c r="P127" i="1" s="1"/>
  <c r="L126" i="1"/>
  <c r="P126" i="1" s="1"/>
  <c r="L125" i="1"/>
  <c r="P125" i="1" s="1"/>
  <c r="L124" i="1"/>
  <c r="P124" i="1" s="1"/>
  <c r="L123" i="1"/>
  <c r="P123" i="1" s="1"/>
  <c r="L122" i="1"/>
  <c r="P122" i="1" s="1"/>
  <c r="L121" i="1"/>
  <c r="P121" i="1" s="1"/>
  <c r="L120" i="1"/>
  <c r="P120" i="1" s="1"/>
  <c r="L119" i="1"/>
  <c r="P119" i="1" s="1"/>
  <c r="L118" i="1"/>
  <c r="P118" i="1" s="1"/>
  <c r="L117" i="1"/>
  <c r="P117" i="1" s="1"/>
  <c r="L116" i="1"/>
  <c r="P116" i="1" s="1"/>
  <c r="L115" i="1"/>
  <c r="P115" i="1" s="1"/>
  <c r="L114" i="1"/>
  <c r="P114" i="1" s="1"/>
  <c r="L113" i="1"/>
  <c r="P113" i="1" s="1"/>
  <c r="L112" i="1"/>
  <c r="P112" i="1" s="1"/>
  <c r="L111" i="1"/>
  <c r="P111" i="1" s="1"/>
  <c r="L110" i="1"/>
  <c r="P110" i="1" s="1"/>
  <c r="L109" i="1"/>
  <c r="P109" i="1" s="1"/>
  <c r="L108" i="1"/>
  <c r="P108" i="1" s="1"/>
  <c r="L144" i="1"/>
  <c r="P144" i="1" s="1"/>
  <c r="L143" i="1"/>
  <c r="P143" i="1" s="1"/>
  <c r="L142" i="1"/>
  <c r="P142" i="1" s="1"/>
  <c r="L141" i="1"/>
  <c r="P141" i="1" s="1"/>
  <c r="L140" i="1"/>
  <c r="P140" i="1" s="1"/>
  <c r="L139" i="1"/>
  <c r="P139" i="1" s="1"/>
  <c r="L138" i="1"/>
  <c r="P138" i="1" s="1"/>
  <c r="L48" i="1"/>
  <c r="P48" i="1" s="1"/>
  <c r="L47" i="1"/>
  <c r="P47" i="1" s="1"/>
  <c r="L46" i="1"/>
  <c r="P46" i="1" s="1"/>
  <c r="L58" i="1"/>
  <c r="P58" i="1" s="1"/>
  <c r="L57" i="1"/>
  <c r="P57" i="1" s="1"/>
  <c r="L56" i="1"/>
  <c r="P56" i="1" s="1"/>
  <c r="L55" i="1"/>
  <c r="P55" i="1" s="1"/>
  <c r="L54" i="1"/>
  <c r="P54" i="1" s="1"/>
  <c r="L53" i="1"/>
  <c r="P53" i="1" s="1"/>
  <c r="L52" i="1"/>
  <c r="P52" i="1" s="1"/>
  <c r="L51" i="1"/>
  <c r="P51" i="1" s="1"/>
  <c r="L50" i="1"/>
  <c r="P50" i="1" s="1"/>
  <c r="L49" i="1"/>
  <c r="P49" i="1" s="1"/>
  <c r="C14" i="13"/>
  <c r="C18" i="8"/>
  <c r="P145" i="1" l="1"/>
  <c r="G14" i="8"/>
  <c r="H14" i="8" s="1"/>
  <c r="G13" i="8"/>
  <c r="H13" i="8" s="1"/>
  <c r="G9" i="8"/>
  <c r="H9" i="8" s="1"/>
  <c r="C23" i="1" l="1"/>
  <c r="L22" i="1"/>
  <c r="P22" i="1" s="1"/>
  <c r="L21" i="1"/>
  <c r="P21" i="1" s="1"/>
  <c r="L20" i="1"/>
  <c r="P20" i="1" s="1"/>
  <c r="L19" i="1"/>
  <c r="P19" i="1" s="1"/>
  <c r="L18" i="1"/>
  <c r="P18" i="1" s="1"/>
  <c r="L17" i="1"/>
  <c r="P17" i="1" s="1"/>
  <c r="L16" i="1"/>
  <c r="P16" i="1" s="1"/>
  <c r="L15" i="1"/>
  <c r="P15" i="1" s="1"/>
  <c r="L14" i="1"/>
  <c r="P14" i="1" s="1"/>
  <c r="L13" i="1"/>
  <c r="P13" i="1" s="1"/>
  <c r="P23" i="1" s="1"/>
  <c r="L16" i="2"/>
  <c r="P16" i="2" s="1"/>
  <c r="L53" i="2"/>
  <c r="P53" i="2" s="1"/>
  <c r="L64" i="2"/>
  <c r="P64" i="2" s="1"/>
  <c r="L59" i="2"/>
  <c r="P59" i="2" s="1"/>
  <c r="L55" i="2"/>
  <c r="P55" i="2" s="1"/>
  <c r="L63" i="2"/>
  <c r="P63" i="2" s="1"/>
  <c r="L54" i="2"/>
  <c r="P54" i="2" s="1"/>
  <c r="L52" i="2"/>
  <c r="P52" i="2" s="1"/>
  <c r="L62" i="2"/>
  <c r="P62" i="2" s="1"/>
  <c r="L61" i="2"/>
  <c r="P61" i="2" s="1"/>
  <c r="L56" i="2"/>
  <c r="P56" i="2" s="1"/>
  <c r="L50" i="2"/>
  <c r="P50" i="2" s="1"/>
  <c r="L58" i="2"/>
  <c r="P58" i="2" s="1"/>
  <c r="L49" i="2"/>
  <c r="P49" i="2" s="1"/>
  <c r="L48" i="2"/>
  <c r="P48" i="2" s="1"/>
  <c r="L47" i="2"/>
  <c r="P47" i="2" s="1"/>
  <c r="L46" i="2"/>
  <c r="P46" i="2" s="1"/>
  <c r="L45" i="2"/>
  <c r="P45" i="2" s="1"/>
  <c r="L44" i="2"/>
  <c r="P44" i="2" s="1"/>
  <c r="L43" i="2"/>
  <c r="P43" i="2" s="1"/>
  <c r="L60" i="2"/>
  <c r="P60" i="2" s="1"/>
  <c r="L51" i="2"/>
  <c r="P51" i="2" s="1"/>
  <c r="L17" i="2"/>
  <c r="P17" i="2" s="1"/>
  <c r="L16" i="12" l="1"/>
  <c r="P16" i="12" s="1"/>
  <c r="L15" i="12"/>
  <c r="P15" i="12" s="1"/>
  <c r="C69" i="14"/>
  <c r="L68" i="14"/>
  <c r="P68" i="14" s="1"/>
  <c r="L67" i="14"/>
  <c r="P67" i="14" s="1"/>
  <c r="L66" i="14"/>
  <c r="P66" i="14" s="1"/>
  <c r="L65" i="14"/>
  <c r="P65" i="14" s="1"/>
  <c r="L64" i="14"/>
  <c r="P64" i="14" s="1"/>
  <c r="L63" i="14"/>
  <c r="P63" i="14" s="1"/>
  <c r="L62" i="14"/>
  <c r="P62" i="14" s="1"/>
  <c r="L61" i="14"/>
  <c r="P61" i="14" s="1"/>
  <c r="L60" i="14"/>
  <c r="P60" i="14" s="1"/>
  <c r="L59" i="14"/>
  <c r="P59" i="14" s="1"/>
  <c r="L58" i="14"/>
  <c r="P58" i="14" s="1"/>
  <c r="L56" i="14"/>
  <c r="P56" i="14" s="1"/>
  <c r="L55" i="14"/>
  <c r="P55" i="14" s="1"/>
  <c r="L54" i="14"/>
  <c r="P54" i="14" s="1"/>
  <c r="L53" i="14"/>
  <c r="P53" i="14" s="1"/>
  <c r="L52" i="14"/>
  <c r="P52" i="14" s="1"/>
  <c r="L51" i="14"/>
  <c r="P51" i="14" s="1"/>
  <c r="L50" i="14"/>
  <c r="P50" i="14" s="1"/>
  <c r="L49" i="14"/>
  <c r="P49" i="14" s="1"/>
  <c r="L48" i="14"/>
  <c r="P48" i="14" s="1"/>
  <c r="L47" i="14"/>
  <c r="P47" i="14" s="1"/>
  <c r="L46" i="14"/>
  <c r="P46" i="14" s="1"/>
  <c r="L45" i="14"/>
  <c r="P45" i="14" s="1"/>
  <c r="L44" i="14"/>
  <c r="P44" i="14" s="1"/>
  <c r="L43" i="14"/>
  <c r="P43" i="14" s="1"/>
  <c r="L42" i="14"/>
  <c r="P42" i="14" s="1"/>
  <c r="L41" i="14"/>
  <c r="P41" i="14" s="1"/>
  <c r="C15" i="14"/>
  <c r="L14" i="14"/>
  <c r="P14" i="14" s="1"/>
  <c r="L13" i="14"/>
  <c r="P13" i="14" s="1"/>
  <c r="L42" i="11"/>
  <c r="P42" i="11" s="1"/>
  <c r="L41" i="11"/>
  <c r="P41" i="11" s="1"/>
  <c r="L43" i="11"/>
  <c r="P43" i="11" s="1"/>
  <c r="P14" i="9"/>
  <c r="P15" i="9"/>
  <c r="P16" i="9"/>
  <c r="P17" i="9"/>
  <c r="L14" i="9"/>
  <c r="L15" i="9"/>
  <c r="L16" i="9"/>
  <c r="L17" i="9"/>
  <c r="L41" i="9"/>
  <c r="P41" i="9" s="1"/>
  <c r="P44" i="11" l="1"/>
  <c r="P15" i="14"/>
  <c r="L13" i="10"/>
  <c r="P13" i="10" s="1"/>
  <c r="L14" i="10"/>
  <c r="P14" i="10" s="1"/>
  <c r="L15" i="10"/>
  <c r="P15" i="10" s="1"/>
  <c r="L16" i="10"/>
  <c r="P16" i="10" s="1"/>
  <c r="L17" i="10"/>
  <c r="P17" i="10" s="1"/>
  <c r="L13" i="13"/>
  <c r="P13" i="13" s="1"/>
  <c r="P14" i="13" s="1"/>
  <c r="K18" i="8"/>
  <c r="G10" i="8"/>
  <c r="G11" i="8"/>
  <c r="G12" i="8"/>
  <c r="H12" i="8" s="1"/>
  <c r="G15" i="8"/>
  <c r="H15" i="8" s="1"/>
  <c r="G16" i="8"/>
  <c r="H16" i="8" s="1"/>
  <c r="G17" i="8"/>
  <c r="H17" i="8" s="1"/>
  <c r="F18" i="8"/>
  <c r="F19" i="8" s="1"/>
  <c r="E18" i="8"/>
  <c r="E19" i="8" s="1"/>
  <c r="D18" i="8"/>
  <c r="D19" i="8" s="1"/>
  <c r="H11" i="8"/>
  <c r="L59" i="1"/>
  <c r="P59" i="1" s="1"/>
  <c r="L60" i="1"/>
  <c r="P60" i="1" s="1"/>
  <c r="L61" i="1"/>
  <c r="P61" i="1" s="1"/>
  <c r="L62" i="1"/>
  <c r="P62" i="1" s="1"/>
  <c r="L63" i="1"/>
  <c r="P63" i="1" s="1"/>
  <c r="L65" i="1"/>
  <c r="P65" i="1" s="1"/>
  <c r="L66" i="1"/>
  <c r="P66" i="1" s="1"/>
  <c r="L67" i="1"/>
  <c r="P67" i="1" s="1"/>
  <c r="L68" i="1"/>
  <c r="P68" i="1" s="1"/>
  <c r="L69" i="1"/>
  <c r="P69" i="1" s="1"/>
  <c r="L13" i="2"/>
  <c r="P13" i="2" s="1"/>
  <c r="L14" i="2"/>
  <c r="P14" i="2" s="1"/>
  <c r="L15" i="2"/>
  <c r="P15" i="2" s="1"/>
  <c r="L18" i="2"/>
  <c r="P18" i="2" s="1"/>
  <c r="L43" i="12"/>
  <c r="P43" i="12" s="1"/>
  <c r="L44" i="12"/>
  <c r="P44" i="12" s="1"/>
  <c r="L45" i="12"/>
  <c r="P45" i="12" s="1"/>
  <c r="L46" i="12"/>
  <c r="P46" i="12" s="1"/>
  <c r="L47" i="12"/>
  <c r="P47" i="12" s="1"/>
  <c r="L48" i="12"/>
  <c r="P48" i="12" s="1"/>
  <c r="L49" i="12"/>
  <c r="P49" i="12" s="1"/>
  <c r="L50" i="12"/>
  <c r="P50" i="12" s="1"/>
  <c r="L51" i="12"/>
  <c r="P51" i="12" s="1"/>
  <c r="L52" i="12"/>
  <c r="P52" i="12" s="1"/>
  <c r="L53" i="12"/>
  <c r="P53" i="12" s="1"/>
  <c r="L54" i="12"/>
  <c r="P54" i="12" s="1"/>
  <c r="L55" i="12"/>
  <c r="P55" i="12" s="1"/>
  <c r="L13" i="12"/>
  <c r="P13" i="12" s="1"/>
  <c r="L14" i="12"/>
  <c r="P14" i="12" s="1"/>
  <c r="L17" i="12"/>
  <c r="P17" i="12" s="1"/>
  <c r="L18" i="12"/>
  <c r="P18" i="12" s="1"/>
  <c r="L19" i="12"/>
  <c r="P19" i="12" s="1"/>
  <c r="L13" i="11"/>
  <c r="P13" i="11" s="1"/>
  <c r="P14" i="11" s="1"/>
  <c r="L42" i="10"/>
  <c r="P42" i="10" s="1"/>
  <c r="L43" i="10"/>
  <c r="P43" i="10" s="1"/>
  <c r="L44" i="10"/>
  <c r="P44" i="10" s="1"/>
  <c r="L45" i="10"/>
  <c r="P45" i="10" s="1"/>
  <c r="L46" i="10"/>
  <c r="P46" i="10" s="1"/>
  <c r="L47" i="10"/>
  <c r="P47" i="10" s="1"/>
  <c r="L48" i="10"/>
  <c r="P48" i="10" s="1"/>
  <c r="C42" i="9"/>
  <c r="C70" i="1"/>
  <c r="L13" i="9"/>
  <c r="P13" i="9" s="1"/>
  <c r="C19" i="2"/>
  <c r="C20" i="12"/>
  <c r="C14" i="11"/>
  <c r="C18" i="10"/>
  <c r="P42" i="9"/>
  <c r="B32" i="8"/>
  <c r="C18" i="9"/>
  <c r="J32" i="8"/>
  <c r="P19" i="2" l="1"/>
  <c r="P20" i="12"/>
  <c r="P18" i="10"/>
  <c r="P70" i="1"/>
  <c r="G18" i="8"/>
  <c r="H18" i="8" s="1"/>
  <c r="H10" i="8"/>
</calcChain>
</file>

<file path=xl/sharedStrings.xml><?xml version="1.0" encoding="utf-8"?>
<sst xmlns="http://schemas.openxmlformats.org/spreadsheetml/2006/main" count="3013" uniqueCount="1190">
  <si>
    <t>Số
TT</t>
  </si>
  <si>
    <t>Họ và tên</t>
  </si>
  <si>
    <t>Mã số</t>
  </si>
  <si>
    <t>Đối
tượng</t>
  </si>
  <si>
    <t>Mức học
bổng (sinh
hoạt phí)</t>
  </si>
  <si>
    <t>Các khoản
phụ cấp khác</t>
  </si>
  <si>
    <t>Hệ số</t>
  </si>
  <si>
    <t>Số tiền</t>
  </si>
  <si>
    <t>Tổng số học bổng
(sinh hoạt phí)
được hưởng</t>
  </si>
  <si>
    <t>Các khoản phải
khấu trừ</t>
  </si>
  <si>
    <t xml:space="preserve">. . . . </t>
  </si>
  <si>
    <t>. . . .</t>
  </si>
  <si>
    <t>Tổng số</t>
  </si>
  <si>
    <t>Số còn
được lĩnh</t>
  </si>
  <si>
    <t>Ký nhận</t>
  </si>
  <si>
    <t>A</t>
  </si>
  <si>
    <t>B</t>
  </si>
  <si>
    <t>C</t>
  </si>
  <si>
    <t>D</t>
  </si>
  <si>
    <t>8 = 4 - 7</t>
  </si>
  <si>
    <t>E</t>
  </si>
  <si>
    <t>Người lập</t>
  </si>
  <si>
    <t>Thủ trưởng đơn vị</t>
  </si>
  <si>
    <t>Kế toán trưởng</t>
  </si>
  <si>
    <t>UBND THÀNH PHỐ HỒ CHÍ MINH</t>
  </si>
  <si>
    <t>Đạt</t>
  </si>
  <si>
    <t>Nguyễn Văn</t>
  </si>
  <si>
    <t>Phúc</t>
  </si>
  <si>
    <t>Ân</t>
  </si>
  <si>
    <t>Long</t>
  </si>
  <si>
    <t>Tuấn</t>
  </si>
  <si>
    <t>Linh</t>
  </si>
  <si>
    <t>Lớp</t>
  </si>
  <si>
    <t>CỘNG HÒA XÃ HỘI CHỦ NGHĨA VIỆT NAM</t>
  </si>
  <si>
    <t>S
TT</t>
  </si>
  <si>
    <t>TỔNG CỘNG</t>
  </si>
  <si>
    <t>Cả năm =</t>
  </si>
  <si>
    <t>Mã ĐV có QH với NS: 1058083</t>
  </si>
  <si>
    <t>BẢNG THANH TOÁN HỌC BỔNG (SINH HOẠT PHÍ)</t>
  </si>
  <si>
    <t>Khá</t>
  </si>
  <si>
    <t>Giỏi</t>
  </si>
  <si>
    <t>Nguyễn Kính</t>
  </si>
  <si>
    <t>Phạm Hữu Lộc</t>
  </si>
  <si>
    <t>Hoàng Ngọc Cảnh</t>
  </si>
  <si>
    <t>Cộng =</t>
  </si>
  <si>
    <t>Phước</t>
  </si>
  <si>
    <t>Khóa 2016 Trung cấp nghề (9+4)</t>
  </si>
  <si>
    <t>Huỳnh Quốc</t>
  </si>
  <si>
    <t>16TCN-Đ</t>
  </si>
  <si>
    <t>Châu Kim</t>
  </si>
  <si>
    <t>16TCN-CKL</t>
  </si>
  <si>
    <t>Lại Thế</t>
  </si>
  <si>
    <t>Quyền</t>
  </si>
  <si>
    <t>16TCN-Ô1</t>
  </si>
  <si>
    <t>Tiên</t>
  </si>
  <si>
    <t>Trâm</t>
  </si>
  <si>
    <t>16TCN-QTD</t>
  </si>
  <si>
    <t>Khóa 2016 Cao đẳng nghề (12+3)</t>
  </si>
  <si>
    <t>Tổng số tiền (Viết bằng chữ: Hai triệu ba trăm bảy mươi lăm ngàn đồng chẵn)</t>
  </si>
  <si>
    <t>Lê Minh</t>
  </si>
  <si>
    <t>Thi</t>
  </si>
  <si>
    <t>PHÒNG CÔNG TÁC CHÍNH TRỊ</t>
  </si>
  <si>
    <t xml:space="preserve"> - HỌC SINH SINH VIÊN</t>
  </si>
  <si>
    <t>Độc lập - Tự do - Hạnh phúc</t>
  </si>
  <si>
    <t>2016 TCN (9+4)</t>
  </si>
  <si>
    <t>2016 CĐN (12+3)</t>
  </si>
  <si>
    <t>Chiếm
%</t>
  </si>
  <si>
    <t>Xuất
sắc</t>
  </si>
  <si>
    <t>Cộng
HB</t>
  </si>
  <si>
    <t>P.TRƯỞNG PHÒNG CTCT - HSSV</t>
  </si>
  <si>
    <t>(Đã ký)</t>
  </si>
  <si>
    <t>TRƯỜNG CAO ĐẲNG LÝ TỰ TRỌNG</t>
  </si>
  <si>
    <t>THÀNH PHỐ HỐ CHÍ MINH</t>
  </si>
  <si>
    <t>Khóa 2016 Trung cấp (9+3)</t>
  </si>
  <si>
    <t>Hiếu</t>
  </si>
  <si>
    <t>16TC-MTT</t>
  </si>
  <si>
    <t>Lê Ngọc</t>
  </si>
  <si>
    <t>Nhân</t>
  </si>
  <si>
    <t>Thông</t>
  </si>
  <si>
    <t>16TCN-ĐT</t>
  </si>
  <si>
    <t>Mai Minh</t>
  </si>
  <si>
    <t>Vũ Minh</t>
  </si>
  <si>
    <t>Tiến</t>
  </si>
  <si>
    <t>Hồ Hoàng Đăng</t>
  </si>
  <si>
    <t>Đăng</t>
  </si>
  <si>
    <t>Châu</t>
  </si>
  <si>
    <t>Khóa 2017 Trung cấp (T4)</t>
  </si>
  <si>
    <t>Khóa 2016 Cao đẳng</t>
  </si>
  <si>
    <t>Đặng Gia</t>
  </si>
  <si>
    <t>Thành</t>
  </si>
  <si>
    <t>Lê Thành</t>
  </si>
  <si>
    <t>Dương</t>
  </si>
  <si>
    <t>17T4-ĐCN1</t>
  </si>
  <si>
    <t>Trần Phi</t>
  </si>
  <si>
    <t>17T4-ĐĐT1</t>
  </si>
  <si>
    <t>Đỗ Thế</t>
  </si>
  <si>
    <t>Trương Thanh</t>
  </si>
  <si>
    <t>17T4-CNÔ2</t>
  </si>
  <si>
    <t>Lê Văn Gia</t>
  </si>
  <si>
    <t>Bảo</t>
  </si>
  <si>
    <t>Phan Giang</t>
  </si>
  <si>
    <t>17T4-CNÔ3</t>
  </si>
  <si>
    <t>Trần Tuấn</t>
  </si>
  <si>
    <t>Anh</t>
  </si>
  <si>
    <t>17T4-CNM1</t>
  </si>
  <si>
    <t>Vòng Thế</t>
  </si>
  <si>
    <t>Đại</t>
  </si>
  <si>
    <t>Võ Quốc</t>
  </si>
  <si>
    <t>Huy</t>
  </si>
  <si>
    <t>17T4-LTM1</t>
  </si>
  <si>
    <t>Thắng</t>
  </si>
  <si>
    <t>17T4-CMT1</t>
  </si>
  <si>
    <t>Nguyễn Tiến Thiên</t>
  </si>
  <si>
    <t>Tân</t>
  </si>
  <si>
    <t>17T4-THU1</t>
  </si>
  <si>
    <t>Cường</t>
  </si>
  <si>
    <t>Thảo</t>
  </si>
  <si>
    <t>17T4-NNA1</t>
  </si>
  <si>
    <t>Trung</t>
  </si>
  <si>
    <t>17T4-QTD1</t>
  </si>
  <si>
    <t>Giang</t>
  </si>
  <si>
    <t>Trí</t>
  </si>
  <si>
    <t>Việt</t>
  </si>
  <si>
    <t>Nguyễn Minh</t>
  </si>
  <si>
    <t>Trần Văn</t>
  </si>
  <si>
    <t>Sơn</t>
  </si>
  <si>
    <t>Hậu</t>
  </si>
  <si>
    <t>Vũ</t>
  </si>
  <si>
    <t>Thiện</t>
  </si>
  <si>
    <t>Nghĩa</t>
  </si>
  <si>
    <t>Nhật</t>
  </si>
  <si>
    <t>Phan Thanh</t>
  </si>
  <si>
    <t>Liêm</t>
  </si>
  <si>
    <t>16CĐ-CTM3</t>
  </si>
  <si>
    <t>16CĐ-MTT2</t>
  </si>
  <si>
    <t>Nam</t>
  </si>
  <si>
    <t>Minh</t>
  </si>
  <si>
    <t>Tài</t>
  </si>
  <si>
    <t>Nguyễn Hoàng</t>
  </si>
  <si>
    <t>Nga</t>
  </si>
  <si>
    <t>Nguyễn Thị Hồng</t>
  </si>
  <si>
    <t>Phương</t>
  </si>
  <si>
    <t>Trang</t>
  </si>
  <si>
    <t>16CĐ-ĐL3</t>
  </si>
  <si>
    <t>16CĐ-MTT1</t>
  </si>
  <si>
    <t>Võ Trần Quốc</t>
  </si>
  <si>
    <t>Khánh</t>
  </si>
  <si>
    <t>Đặng Thùy</t>
  </si>
  <si>
    <t>Võ Thị Kim</t>
  </si>
  <si>
    <t>Chi</t>
  </si>
  <si>
    <t>Nguyễn Thị</t>
  </si>
  <si>
    <t>Uyên</t>
  </si>
  <si>
    <t>Nguyễn Quốc</t>
  </si>
  <si>
    <t>17C1-CNM1</t>
  </si>
  <si>
    <t>17C1-QTD1</t>
  </si>
  <si>
    <t>17C1-NNA1</t>
  </si>
  <si>
    <t>Bùi Thị Thu</t>
  </si>
  <si>
    <t>Hiền</t>
  </si>
  <si>
    <t>Đặng Thị Kiều</t>
  </si>
  <si>
    <t>Thu</t>
  </si>
  <si>
    <t>Kiệt</t>
  </si>
  <si>
    <t>Nguyên</t>
  </si>
  <si>
    <t>Nhi</t>
  </si>
  <si>
    <t>17C1-VSL1</t>
  </si>
  <si>
    <t>17C1-CNM2</t>
  </si>
  <si>
    <t>Quyên</t>
  </si>
  <si>
    <t>Võ Thị Út</t>
  </si>
  <si>
    <t>Liên</t>
  </si>
  <si>
    <t>16CĐN-QTD</t>
  </si>
  <si>
    <t>Hồ Dương Thiên</t>
  </si>
  <si>
    <t>Bảo</t>
  </si>
  <si>
    <t>Đào</t>
  </si>
  <si>
    <t>16CĐN-Ô1</t>
  </si>
  <si>
    <t>ĐIỂM
TBCHT</t>
  </si>
  <si>
    <t>KQRL</t>
  </si>
  <si>
    <t>THÀNH PHỐ HỒ CHÍ MINH</t>
  </si>
  <si>
    <t>2016 CĐ (3N)</t>
  </si>
  <si>
    <t>2017 C1 (2N)</t>
  </si>
  <si>
    <t>Thanh</t>
  </si>
  <si>
    <t>Hoàng</t>
  </si>
  <si>
    <t>Luân</t>
  </si>
  <si>
    <t>Trần Thị Mỹ</t>
  </si>
  <si>
    <t>Nương</t>
  </si>
  <si>
    <t>My</t>
  </si>
  <si>
    <t>Phạm Minh</t>
  </si>
  <si>
    <t>16CĐ-TĐH1</t>
  </si>
  <si>
    <t>Phát</t>
  </si>
  <si>
    <t>16CĐ-TP1</t>
  </si>
  <si>
    <t>Độc lập - Tự do - hạnh phúc</t>
  </si>
  <si>
    <t>KHỐI</t>
  </si>
  <si>
    <t>Số tiền 
Học bổng</t>
  </si>
  <si>
    <t>GHI CHÚ</t>
  </si>
  <si>
    <t>GT</t>
  </si>
  <si>
    <t>2016 TC (9+3)</t>
  </si>
  <si>
    <t xml:space="preserve">2017 T4 (TC) </t>
  </si>
  <si>
    <t>Toàn</t>
  </si>
  <si>
    <t>Học kỳ II năm học 2017-2018</t>
  </si>
  <si>
    <t>Hào</t>
  </si>
  <si>
    <t>Tổng số tiền (Viết bằng chữ: Một triệu hai trăm năm mươi ngàn đồng chẵn)</t>
  </si>
  <si>
    <t>Nguyễn Tiến</t>
  </si>
  <si>
    <t>Mạnh</t>
  </si>
  <si>
    <t>Quang</t>
  </si>
  <si>
    <t>Duy</t>
  </si>
  <si>
    <t>Phượng</t>
  </si>
  <si>
    <t>Thư</t>
  </si>
  <si>
    <t>Trần Ngọc</t>
  </si>
  <si>
    <t>Nguyễn Trung</t>
  </si>
  <si>
    <t>Lại Minh</t>
  </si>
  <si>
    <t>16TCN-QTM1</t>
  </si>
  <si>
    <t>Phạm Ngọc Bích</t>
  </si>
  <si>
    <t>Thủy</t>
  </si>
  <si>
    <t>Nguyễn Xuân</t>
  </si>
  <si>
    <t>Phú</t>
  </si>
  <si>
    <t>16TCN-LĐL1</t>
  </si>
  <si>
    <t>Nguyễn</t>
  </si>
  <si>
    <t>Thọ</t>
  </si>
  <si>
    <t>Nguyễn Thị Thanh</t>
  </si>
  <si>
    <t>17T4-QTM1</t>
  </si>
  <si>
    <t>Nguyễn Lê Tấn</t>
  </si>
  <si>
    <t>17T4-CNL1</t>
  </si>
  <si>
    <t>Nguyễn Quốc Linh</t>
  </si>
  <si>
    <t>Trịnh Hồng</t>
  </si>
  <si>
    <t>Đặng Xuân</t>
  </si>
  <si>
    <t>17T4-CCK2</t>
  </si>
  <si>
    <t>Nguyễn Lê Diễm</t>
  </si>
  <si>
    <t>Quỳnh</t>
  </si>
  <si>
    <t>Nguyễn Trần Châu</t>
  </si>
  <si>
    <t>Mai Đỗ Thành</t>
  </si>
  <si>
    <t>Nguyễn Túc</t>
  </si>
  <si>
    <t>Văn</t>
  </si>
  <si>
    <t>17T4-CCK1</t>
  </si>
  <si>
    <t>Duyên</t>
  </si>
  <si>
    <t>Phang Anh</t>
  </si>
  <si>
    <t>Khải</t>
  </si>
  <si>
    <t>Nguyễn Công</t>
  </si>
  <si>
    <t>Mai</t>
  </si>
  <si>
    <t>Tâm</t>
  </si>
  <si>
    <t>Phan Minh</t>
  </si>
  <si>
    <t>Tú</t>
  </si>
  <si>
    <t>Nguyễn Hồng</t>
  </si>
  <si>
    <t>Nguyễn Thanh</t>
  </si>
  <si>
    <t>16CĐ-ĐCN2</t>
  </si>
  <si>
    <t>16CĐ-ĐL1</t>
  </si>
  <si>
    <t>Trọng</t>
  </si>
  <si>
    <t>Trần Thị</t>
  </si>
  <si>
    <t>Sen</t>
  </si>
  <si>
    <t>Bùi Thị Mỹ</t>
  </si>
  <si>
    <t>Lê Nguyễn Mỹ</t>
  </si>
  <si>
    <t>Hảo</t>
  </si>
  <si>
    <t>Lê Nhật</t>
  </si>
  <si>
    <t>Đoàn Vũ Thanh</t>
  </si>
  <si>
    <t>Hòa</t>
  </si>
  <si>
    <t>Phạm Văn</t>
  </si>
  <si>
    <t>Phan Thị Như</t>
  </si>
  <si>
    <t>16CĐ-ĐTCN1</t>
  </si>
  <si>
    <t>Hồ</t>
  </si>
  <si>
    <t>16CĐ-TM2</t>
  </si>
  <si>
    <t>Văn Thị Đan</t>
  </si>
  <si>
    <t>Phạm Hoàng</t>
  </si>
  <si>
    <t>17C1-CNÔ1</t>
  </si>
  <si>
    <t>17C1-CCK1</t>
  </si>
  <si>
    <t>Nguyễn Huỳnh Mẫn</t>
  </si>
  <si>
    <t>Cao Minh</t>
  </si>
  <si>
    <t>Nguyễn Hồng</t>
  </si>
  <si>
    <t>Phấn</t>
  </si>
  <si>
    <t>Huỳnh Thị Như</t>
  </si>
  <si>
    <t>Hà</t>
  </si>
  <si>
    <t>Võ Thị Cẩm</t>
  </si>
  <si>
    <t>17C1-KTD1</t>
  </si>
  <si>
    <t>Huỳnh Thị Lệ</t>
  </si>
  <si>
    <t>Nguyễn Ngọc Quế</t>
  </si>
  <si>
    <t>Cẩm</t>
  </si>
  <si>
    <t>Đông</t>
  </si>
  <si>
    <t>17C1-TĐH1</t>
  </si>
  <si>
    <t>Ninh Công</t>
  </si>
  <si>
    <t>17C1-LTM2</t>
  </si>
  <si>
    <t>Hồ Thị Yến</t>
  </si>
  <si>
    <t>Ánh</t>
  </si>
  <si>
    <t>Dũng</t>
  </si>
  <si>
    <t>Phạm Thanh</t>
  </si>
  <si>
    <t>17C1-CNÔ14</t>
  </si>
  <si>
    <t>17C1-CNÔ12</t>
  </si>
  <si>
    <t>Dương Thị Phương</t>
  </si>
  <si>
    <t>17C1-ĐCN4</t>
  </si>
  <si>
    <t>Trần Thị Trà</t>
  </si>
  <si>
    <t>Ngọc</t>
  </si>
  <si>
    <t>Trần Thị Thu</t>
  </si>
  <si>
    <t>Trà</t>
  </si>
  <si>
    <t>Nguyễn Thị Thảo</t>
  </si>
  <si>
    <t>Cao Thị Thanh</t>
  </si>
  <si>
    <t>Thúy</t>
  </si>
  <si>
    <t>Ngày 11 tháng 10 năm 2018</t>
  </si>
  <si>
    <t>Tồng số
HSSV</t>
  </si>
  <si>
    <t>Học kỳ I năm học 2018-2019</t>
  </si>
  <si>
    <t>Lê Xuân Thiện</t>
  </si>
  <si>
    <t>Ngày      tháng      năm 2019</t>
  </si>
  <si>
    <t>Phan Hoài</t>
  </si>
  <si>
    <t>Lê Duy</t>
  </si>
  <si>
    <t>Khương Thiên</t>
  </si>
  <si>
    <t>16000380</t>
  </si>
  <si>
    <t>16000058</t>
  </si>
  <si>
    <t>16000202</t>
  </si>
  <si>
    <t>16001745</t>
  </si>
  <si>
    <t>16000317</t>
  </si>
  <si>
    <t>16TC-Ô1</t>
  </si>
  <si>
    <t>16TC-QTM</t>
  </si>
  <si>
    <t>Tổng số tiền (Viết bằng chữ: Sáu triệu hai trăm năm mươi ngàn đồng)</t>
  </si>
  <si>
    <t>Nguyễn Thanh Mỹ</t>
  </si>
  <si>
    <t>16000007</t>
  </si>
  <si>
    <t>16003849</t>
  </si>
  <si>
    <t>16000057</t>
  </si>
  <si>
    <t>16003779</t>
  </si>
  <si>
    <t>16001756</t>
  </si>
  <si>
    <t>16TCN-KTD</t>
  </si>
  <si>
    <t>Tổng số tiền (Viết bằng chữ: Mười triệu sáu trăm hai mươi lăm ngàn đồng)</t>
  </si>
  <si>
    <t>Bùi Thị</t>
  </si>
  <si>
    <t>Thiên</t>
  </si>
  <si>
    <t>Trần Thị Mai</t>
  </si>
  <si>
    <t>Hương</t>
  </si>
  <si>
    <t>Phan Anh</t>
  </si>
  <si>
    <t>Hoàng Anh</t>
  </si>
  <si>
    <t>Kỳ</t>
  </si>
  <si>
    <t>16000401</t>
  </si>
  <si>
    <t>16000158</t>
  </si>
  <si>
    <t>16000369</t>
  </si>
  <si>
    <t>16003746</t>
  </si>
  <si>
    <t>16000106</t>
  </si>
  <si>
    <t>16000225</t>
  </si>
  <si>
    <t>16001678</t>
  </si>
  <si>
    <t>16000423</t>
  </si>
  <si>
    <t>16000345</t>
  </si>
  <si>
    <t>16000398</t>
  </si>
  <si>
    <t>16000124</t>
  </si>
  <si>
    <t>16001207</t>
  </si>
  <si>
    <t>Đoàn Thị Minh</t>
  </si>
  <si>
    <t>Lê Hữu</t>
  </si>
  <si>
    <t>Viện</t>
  </si>
  <si>
    <t>Điền</t>
  </si>
  <si>
    <t>Hoàng Minh</t>
  </si>
  <si>
    <t>Chính</t>
  </si>
  <si>
    <t>Phạm Duy</t>
  </si>
  <si>
    <t>Bình</t>
  </si>
  <si>
    <t>Hồ Quốc</t>
  </si>
  <si>
    <t>Di</t>
  </si>
  <si>
    <t>Đức</t>
  </si>
  <si>
    <t>Nguyễn Hải</t>
  </si>
  <si>
    <t>16001027</t>
  </si>
  <si>
    <t>16002892</t>
  </si>
  <si>
    <t>16002528</t>
  </si>
  <si>
    <t>16000666</t>
  </si>
  <si>
    <t>16003357</t>
  </si>
  <si>
    <t>16001600</t>
  </si>
  <si>
    <t>16003467</t>
  </si>
  <si>
    <t>16002298</t>
  </si>
  <si>
    <t>16001110</t>
  </si>
  <si>
    <t>16002136</t>
  </si>
  <si>
    <t>16000916</t>
  </si>
  <si>
    <t>Khóa 2018 Trung cấp (T2)</t>
  </si>
  <si>
    <t>Khóa 2018 Trung cấp (T4)</t>
  </si>
  <si>
    <t>Tổng số tiền (Viết bằng chữ: Mười bốn triệu tám trăm bảy mươi lăm ngàn đồng)</t>
  </si>
  <si>
    <t>Nguyễn Thị Yến</t>
  </si>
  <si>
    <t>Ngô Nguyễn Minh</t>
  </si>
  <si>
    <t>17001843</t>
  </si>
  <si>
    <t>17000255</t>
  </si>
  <si>
    <t>17004503</t>
  </si>
  <si>
    <t>17003292</t>
  </si>
  <si>
    <t>17004530</t>
  </si>
  <si>
    <t>17001144</t>
  </si>
  <si>
    <t>17003265</t>
  </si>
  <si>
    <t>Tổng số tiền (Viết bằng chữ: Hai mươi bảy triệu năm trăm ngàn đồng)</t>
  </si>
  <si>
    <t>Nguyễn Trung</t>
  </si>
  <si>
    <t>Trần Thị Quyền</t>
  </si>
  <si>
    <t>Lương Nam</t>
  </si>
  <si>
    <t>Định</t>
  </si>
  <si>
    <t>Lê Bá Việt</t>
  </si>
  <si>
    <t>17000172</t>
  </si>
  <si>
    <t>17000037</t>
  </si>
  <si>
    <t>17000129</t>
  </si>
  <si>
    <t>17000337</t>
  </si>
  <si>
    <t>17000692</t>
  </si>
  <si>
    <t>17000499</t>
  </si>
  <si>
    <t>17000293</t>
  </si>
  <si>
    <t>17000262</t>
  </si>
  <si>
    <t>17000689</t>
  </si>
  <si>
    <t>17003419</t>
  </si>
  <si>
    <t>17000482</t>
  </si>
  <si>
    <t>17000628</t>
  </si>
  <si>
    <t>17000582</t>
  </si>
  <si>
    <t>17000409</t>
  </si>
  <si>
    <t>17002979</t>
  </si>
  <si>
    <t>17000391</t>
  </si>
  <si>
    <t>17004576</t>
  </si>
  <si>
    <t>17004373</t>
  </si>
  <si>
    <t>17004573</t>
  </si>
  <si>
    <t>17004272</t>
  </si>
  <si>
    <t>17000122</t>
  </si>
  <si>
    <t>17000320</t>
  </si>
  <si>
    <t>Khóa 2017 Cao đẳng</t>
  </si>
  <si>
    <t>Tổng số tiền (Viết bằng chữ: Mười bốn triệu hai trăm năm mươi ngàn đồng)</t>
  </si>
  <si>
    <t xml:space="preserve">2018 T2 (TC) </t>
  </si>
  <si>
    <t xml:space="preserve">2018 T4 (TC) </t>
  </si>
  <si>
    <t>2018 C1 (2N)</t>
  </si>
  <si>
    <t>Tổng số tiền (Viết bằng chữ: Một triệu hai trăm năm mươi ngàn đồng)</t>
  </si>
  <si>
    <t>Dương Tiến</t>
  </si>
  <si>
    <t>Khang</t>
  </si>
  <si>
    <t>18003375</t>
  </si>
  <si>
    <t>18T2-CNÔ1</t>
  </si>
  <si>
    <t>Tổng số tiền (Viết bằng chữ: Bốn triệu hai trăm năm mươi ngàn đồng)</t>
  </si>
  <si>
    <t>Phạm Thành</t>
  </si>
  <si>
    <t>Đặng Bảo</t>
  </si>
  <si>
    <t>18004339</t>
  </si>
  <si>
    <t>18000178</t>
  </si>
  <si>
    <t>18T4-LTM1</t>
  </si>
  <si>
    <t>18T4-ANM1</t>
  </si>
  <si>
    <t>Huỳnh Tấn</t>
  </si>
  <si>
    <t>Hưng</t>
  </si>
  <si>
    <t>Quách Huệ</t>
  </si>
  <si>
    <t>Bền</t>
  </si>
  <si>
    <t>Hoàng Hải</t>
  </si>
  <si>
    <t>Trần Đặng Hà</t>
  </si>
  <si>
    <t>Lê Xuân</t>
  </si>
  <si>
    <t>Nguyễn Huy Tiến</t>
  </si>
  <si>
    <t>Nguyễn Lê Minh</t>
  </si>
  <si>
    <t>Trần Thị Tuyết</t>
  </si>
  <si>
    <t>Nguyễn Ngọc Thiên</t>
  </si>
  <si>
    <t>Lý Hồng Tuyết</t>
  </si>
  <si>
    <t>Sương</t>
  </si>
  <si>
    <t>Huỳnh Hữu</t>
  </si>
  <si>
    <t>Đỗ Như</t>
  </si>
  <si>
    <t>Thụy</t>
  </si>
  <si>
    <t>Ngân</t>
  </si>
  <si>
    <t>Lê Thục</t>
  </si>
  <si>
    <t>Huỳnh Thị</t>
  </si>
  <si>
    <t>Vy</t>
  </si>
  <si>
    <t>Trần Đức</t>
  </si>
  <si>
    <t>Trần Thị Xuân</t>
  </si>
  <si>
    <t>Nguyễn Hoàng Bảo</t>
  </si>
  <si>
    <t>Nguyễn Thị Kim</t>
  </si>
  <si>
    <t>Trương Văn</t>
  </si>
  <si>
    <t>Nguyễn Thiên</t>
  </si>
  <si>
    <t>Nguyễn Đào Tuyết</t>
  </si>
  <si>
    <t>Võ Hải</t>
  </si>
  <si>
    <t>Lê Quốc</t>
  </si>
  <si>
    <t>Lê Thị Mỹ</t>
  </si>
  <si>
    <t>Lệ</t>
  </si>
  <si>
    <t>Nguyễn Lê Hồng</t>
  </si>
  <si>
    <t>Xuân</t>
  </si>
  <si>
    <t>Phạm Thị Trúc</t>
  </si>
  <si>
    <t>Hoàng Đức</t>
  </si>
  <si>
    <t>Hoài</t>
  </si>
  <si>
    <t>Đinh Hoàng Cát</t>
  </si>
  <si>
    <t>Trương Ngọc Thảo</t>
  </si>
  <si>
    <t>Trương Thế</t>
  </si>
  <si>
    <t>Phong</t>
  </si>
  <si>
    <t>Ngô Trần Thanh</t>
  </si>
  <si>
    <t>Thương</t>
  </si>
  <si>
    <t>Bùi Nguyễn Tường</t>
  </si>
  <si>
    <t>Phan Nhật Kim</t>
  </si>
  <si>
    <t>Nguyễn Thụy Phương</t>
  </si>
  <si>
    <t>Nguyễn Thành</t>
  </si>
  <si>
    <t>Nguyễn Đức</t>
  </si>
  <si>
    <t>Lê Thị Kim</t>
  </si>
  <si>
    <t>Hằng</t>
  </si>
  <si>
    <t>Nguyễn Ngọc Gia</t>
  </si>
  <si>
    <t>Nguyễn Thị Mỹ</t>
  </si>
  <si>
    <t>Châu Tấn</t>
  </si>
  <si>
    <t>Pháp</t>
  </si>
  <si>
    <t>Trần Hà Kiều</t>
  </si>
  <si>
    <t>Oanh</t>
  </si>
  <si>
    <t>Lộ Phú Tấn</t>
  </si>
  <si>
    <t>Võ Hoàng</t>
  </si>
  <si>
    <t>Kha</t>
  </si>
  <si>
    <t>18004146</t>
  </si>
  <si>
    <t>18005334</t>
  </si>
  <si>
    <t>18000018</t>
  </si>
  <si>
    <t>18000470</t>
  </si>
  <si>
    <t>18000168</t>
  </si>
  <si>
    <t>18000898</t>
  </si>
  <si>
    <t>18000782</t>
  </si>
  <si>
    <t>18000336</t>
  </si>
  <si>
    <t>18001132</t>
  </si>
  <si>
    <t>18000079</t>
  </si>
  <si>
    <t>18000806</t>
  </si>
  <si>
    <t>18000926</t>
  </si>
  <si>
    <t>18001106</t>
  </si>
  <si>
    <t>18005112</t>
  </si>
  <si>
    <t>18002254</t>
  </si>
  <si>
    <t>18003728</t>
  </si>
  <si>
    <t>18001125</t>
  </si>
  <si>
    <t>18001244</t>
  </si>
  <si>
    <t>18000290</t>
  </si>
  <si>
    <t>18000691</t>
  </si>
  <si>
    <t>18001611</t>
  </si>
  <si>
    <t>18000890</t>
  </si>
  <si>
    <t>18000855</t>
  </si>
  <si>
    <t>18001154</t>
  </si>
  <si>
    <t>18001007</t>
  </si>
  <si>
    <t>18000792</t>
  </si>
  <si>
    <t>18000777</t>
  </si>
  <si>
    <t>18000826</t>
  </si>
  <si>
    <t>18000036</t>
  </si>
  <si>
    <t>18000195</t>
  </si>
  <si>
    <t>18002513</t>
  </si>
  <si>
    <t>18000935</t>
  </si>
  <si>
    <t>18003119</t>
  </si>
  <si>
    <t>18000819</t>
  </si>
  <si>
    <t>18000726</t>
  </si>
  <si>
    <t>18001100</t>
  </si>
  <si>
    <t>18000820</t>
  </si>
  <si>
    <t>18002768</t>
  </si>
  <si>
    <t>18001143</t>
  </si>
  <si>
    <t>18000919</t>
  </si>
  <si>
    <t>18001006</t>
  </si>
  <si>
    <t>18001002</t>
  </si>
  <si>
    <t>18001380</t>
  </si>
  <si>
    <t>18001115</t>
  </si>
  <si>
    <t>18000017</t>
  </si>
  <si>
    <t>18001109</t>
  </si>
  <si>
    <t>18000916</t>
  </si>
  <si>
    <t>18001206</t>
  </si>
  <si>
    <t>18002406</t>
  </si>
  <si>
    <t>18001014</t>
  </si>
  <si>
    <t>18000370</t>
  </si>
  <si>
    <t>18001614</t>
  </si>
  <si>
    <t>18T4-CĐT1</t>
  </si>
  <si>
    <t>18T4-NNA1</t>
  </si>
  <si>
    <t>18T4-TKĐ1</t>
  </si>
  <si>
    <t>18T4-LTM2</t>
  </si>
  <si>
    <t>18T4-QTD1</t>
  </si>
  <si>
    <t>18T4-NNA2</t>
  </si>
  <si>
    <t>18T4-KTD1</t>
  </si>
  <si>
    <t>18T4-CNÔ3</t>
  </si>
  <si>
    <t>18T4-CCK1</t>
  </si>
  <si>
    <t>18T4-VSL2</t>
  </si>
  <si>
    <t>18T4-TCD1</t>
  </si>
  <si>
    <t>18T4-KML1</t>
  </si>
  <si>
    <t>18T4-ĐCN1</t>
  </si>
  <si>
    <t>18T4-CNÔ6</t>
  </si>
  <si>
    <t>18T4-CNÔ4</t>
  </si>
  <si>
    <t>18T4-TKĐ2</t>
  </si>
  <si>
    <t>18T4-CNÔ1</t>
  </si>
  <si>
    <t>18T4-TKW1</t>
  </si>
  <si>
    <t>Lê Nguyễn Anh</t>
  </si>
  <si>
    <t>Lộc</t>
  </si>
  <si>
    <t>Nguyễn Hữu</t>
  </si>
  <si>
    <t>Nguyễn Thị Anh</t>
  </si>
  <si>
    <t>16003650</t>
  </si>
  <si>
    <t>16001595</t>
  </si>
  <si>
    <t>16003657</t>
  </si>
  <si>
    <t>16003546</t>
  </si>
  <si>
    <t>16003439</t>
  </si>
  <si>
    <t>16002425</t>
  </si>
  <si>
    <t>16CĐ-ĐCN4</t>
  </si>
  <si>
    <t>Nguyễn Hoài</t>
  </si>
  <si>
    <t>Hoàng Thị Thùy</t>
  </si>
  <si>
    <t>Lê Đỗ Ngọc</t>
  </si>
  <si>
    <t>Lê Hoàng Yến</t>
  </si>
  <si>
    <t>Nguyễn Đào Thái</t>
  </si>
  <si>
    <t>Khuyến</t>
  </si>
  <si>
    <t>Nguyễn Thị Phi</t>
  </si>
  <si>
    <t>Yến</t>
  </si>
  <si>
    <t>Bạch Thị Kim</t>
  </si>
  <si>
    <t>Trần Thị Kim</t>
  </si>
  <si>
    <t>Quy</t>
  </si>
  <si>
    <t>Đỗ Cao</t>
  </si>
  <si>
    <t>Mai Tuyết</t>
  </si>
  <si>
    <t>Phụng</t>
  </si>
  <si>
    <t>Trầm</t>
  </si>
  <si>
    <t>Đặng Quang</t>
  </si>
  <si>
    <t>Lê Hoàng</t>
  </si>
  <si>
    <t>Nguyễn Thị Quỳnh</t>
  </si>
  <si>
    <t>Trần Thị Ngọc</t>
  </si>
  <si>
    <t>Phan Thị Ngọc</t>
  </si>
  <si>
    <t>Đỗ Hữu</t>
  </si>
  <si>
    <t>Nguyễn Thị Lệ</t>
  </si>
  <si>
    <t>Đổ Văn</t>
  </si>
  <si>
    <t>Lê Thị Hồng</t>
  </si>
  <si>
    <t>Lương Thị Hồng</t>
  </si>
  <si>
    <t>Luyến</t>
  </si>
  <si>
    <t>Huyền</t>
  </si>
  <si>
    <t>Mơ</t>
  </si>
  <si>
    <t>Trần Chí</t>
  </si>
  <si>
    <t>Chu Văn</t>
  </si>
  <si>
    <t>Hạnh</t>
  </si>
  <si>
    <t>Lương Xuân</t>
  </si>
  <si>
    <t>Diệu</t>
  </si>
  <si>
    <t>Đoàn Thị Huyền</t>
  </si>
  <si>
    <t>Bùi Minh</t>
  </si>
  <si>
    <t>Nguyễn Hữu</t>
  </si>
  <si>
    <t>Phúc</t>
  </si>
  <si>
    <t>16002898</t>
  </si>
  <si>
    <t>16003193</t>
  </si>
  <si>
    <t>16002907</t>
  </si>
  <si>
    <t>16001878</t>
  </si>
  <si>
    <t>16000463</t>
  </si>
  <si>
    <t>16001423</t>
  </si>
  <si>
    <t>16002620</t>
  </si>
  <si>
    <t>16003269</t>
  </si>
  <si>
    <t>16002229</t>
  </si>
  <si>
    <t>16002835</t>
  </si>
  <si>
    <t>16000418</t>
  </si>
  <si>
    <t>16001855</t>
  </si>
  <si>
    <t>16002227</t>
  </si>
  <si>
    <t>16002427</t>
  </si>
  <si>
    <t>16003011</t>
  </si>
  <si>
    <t>16000832</t>
  </si>
  <si>
    <t>16002278</t>
  </si>
  <si>
    <t>16003309</t>
  </si>
  <si>
    <t>16002088</t>
  </si>
  <si>
    <t>16001553</t>
  </si>
  <si>
    <t>16002876</t>
  </si>
  <si>
    <t>16002727</t>
  </si>
  <si>
    <t>16002347</t>
  </si>
  <si>
    <t>16002918</t>
  </si>
  <si>
    <t>16001527</t>
  </si>
  <si>
    <t>16001926</t>
  </si>
  <si>
    <t>16003010</t>
  </si>
  <si>
    <t>16002812</t>
  </si>
  <si>
    <t>16001896</t>
  </si>
  <si>
    <t>16003260</t>
  </si>
  <si>
    <t>16003862</t>
  </si>
  <si>
    <t>16001253</t>
  </si>
  <si>
    <t>16003371</t>
  </si>
  <si>
    <t>16003071</t>
  </si>
  <si>
    <t>16000631</t>
  </si>
  <si>
    <t>16002336</t>
  </si>
  <si>
    <t>16002264</t>
  </si>
  <si>
    <t>16003346</t>
  </si>
  <si>
    <t>16CĐ-CNC1</t>
  </si>
  <si>
    <t>16CĐ-ĐCN5</t>
  </si>
  <si>
    <t>16CĐ-Ô5</t>
  </si>
  <si>
    <t>16CĐ-Ô4</t>
  </si>
  <si>
    <t>Trần Quốc Tấn</t>
  </si>
  <si>
    <t>Phi</t>
  </si>
  <si>
    <t>Huỳnh Minh</t>
  </si>
  <si>
    <t>Quảng Thiên</t>
  </si>
  <si>
    <t>Thuận</t>
  </si>
  <si>
    <t>Trịnh Trung</t>
  </si>
  <si>
    <t>Tín</t>
  </si>
  <si>
    <t>17003919</t>
  </si>
  <si>
    <t>17002575</t>
  </si>
  <si>
    <t>17002560</t>
  </si>
  <si>
    <t>17002504</t>
  </si>
  <si>
    <t>17002474</t>
  </si>
  <si>
    <t>17002367</t>
  </si>
  <si>
    <t>17004165</t>
  </si>
  <si>
    <t>17002507</t>
  </si>
  <si>
    <t>17002464</t>
  </si>
  <si>
    <t>17002355</t>
  </si>
  <si>
    <t>17C1-CCK4</t>
  </si>
  <si>
    <t>Xuất sắc</t>
  </si>
  <si>
    <t>Huỳnh Xuân</t>
  </si>
  <si>
    <t>Bách</t>
  </si>
  <si>
    <t>Lộc Nhật</t>
  </si>
  <si>
    <t>Võ Minh</t>
  </si>
  <si>
    <t>Nguyễn Đoan</t>
  </si>
  <si>
    <t>Hà Bỉnh Ngọc</t>
  </si>
  <si>
    <t>Lân</t>
  </si>
  <si>
    <t>Đoàn Ngọc</t>
  </si>
  <si>
    <t>Quý</t>
  </si>
  <si>
    <t>Nguyễn Thị Diễm</t>
  </si>
  <si>
    <t>Trương</t>
  </si>
  <si>
    <t>Phan Lâm Cẩm</t>
  </si>
  <si>
    <t>Tuyền</t>
  </si>
  <si>
    <t>Đới Sỹ</t>
  </si>
  <si>
    <t>Tý</t>
  </si>
  <si>
    <t>Châu Đình</t>
  </si>
  <si>
    <t>Viển</t>
  </si>
  <si>
    <t>Hồ Văn</t>
  </si>
  <si>
    <t>17001522</t>
  </si>
  <si>
    <t>17002434</t>
  </si>
  <si>
    <t>17002541</t>
  </si>
  <si>
    <t>17001382</t>
  </si>
  <si>
    <t>17004394</t>
  </si>
  <si>
    <t>17004244</t>
  </si>
  <si>
    <t>17002376</t>
  </si>
  <si>
    <t>17002411</t>
  </si>
  <si>
    <t>17000250</t>
  </si>
  <si>
    <t>17000554</t>
  </si>
  <si>
    <t>17004586</t>
  </si>
  <si>
    <t>17004533</t>
  </si>
  <si>
    <t>17002168</t>
  </si>
  <si>
    <t>17003506</t>
  </si>
  <si>
    <t>17002678</t>
  </si>
  <si>
    <t>17004554</t>
  </si>
  <si>
    <t>17004565</t>
  </si>
  <si>
    <t>17002602</t>
  </si>
  <si>
    <t>17003370</t>
  </si>
  <si>
    <t>17002263</t>
  </si>
  <si>
    <t>17002271</t>
  </si>
  <si>
    <t>17002532</t>
  </si>
  <si>
    <t>17004077</t>
  </si>
  <si>
    <t>17C1-CNL1</t>
  </si>
  <si>
    <t>17C1-ĐĐT2</t>
  </si>
  <si>
    <t>17C1-ĐĐT4</t>
  </si>
  <si>
    <t>Tổng số tiền (Viết bằng chữ: Năm mươi bốn triệu sáu trăm hai mươi lăm ngàn đồng)</t>
  </si>
  <si>
    <t>Bùi Quốc</t>
  </si>
  <si>
    <t>Phan Đình</t>
  </si>
  <si>
    <t>Phạm Võ Kim</t>
  </si>
  <si>
    <t>Hằng</t>
  </si>
  <si>
    <t>Bùi Ngọc</t>
  </si>
  <si>
    <t>Tịnh</t>
  </si>
  <si>
    <t>Trần Hà Nhật</t>
  </si>
  <si>
    <t>Lan</t>
  </si>
  <si>
    <t>Phạm Thị Hồng</t>
  </si>
  <si>
    <t>Như</t>
  </si>
  <si>
    <t>Trần Thị Hồng</t>
  </si>
  <si>
    <t>Châu Thị Thùy</t>
  </si>
  <si>
    <t>Dung</t>
  </si>
  <si>
    <t>Đặng Thị</t>
  </si>
  <si>
    <t>Vân</t>
  </si>
  <si>
    <t>Nguyễn Ngọc</t>
  </si>
  <si>
    <t>Dân</t>
  </si>
  <si>
    <t>Nguyễn Thị Oanh</t>
  </si>
  <si>
    <t>Nguyễn Thị Hương</t>
  </si>
  <si>
    <t>Công</t>
  </si>
  <si>
    <t>Trần Anh</t>
  </si>
  <si>
    <t>Nguyễn Ngọc Huế</t>
  </si>
  <si>
    <t>Đặng Hải</t>
  </si>
  <si>
    <t>Lâm</t>
  </si>
  <si>
    <t>Đoàn Công</t>
  </si>
  <si>
    <t>Hưởng</t>
  </si>
  <si>
    <t>Trương Đan</t>
  </si>
  <si>
    <t>Hồ Thiên</t>
  </si>
  <si>
    <t>Thịnh</t>
  </si>
  <si>
    <t>Lê Thị Huệ</t>
  </si>
  <si>
    <t>Giao</t>
  </si>
  <si>
    <t>Nguyễn Đặng Hùng</t>
  </si>
  <si>
    <t>Huỳnh Bùi Đức</t>
  </si>
  <si>
    <t>Trần Thiện</t>
  </si>
  <si>
    <t>Lê Trung</t>
  </si>
  <si>
    <t>Quang Lệ Cát</t>
  </si>
  <si>
    <t>Lưu Văn</t>
  </si>
  <si>
    <t>Đoàn Duy</t>
  </si>
  <si>
    <t>Trần Vũ Phương</t>
  </si>
  <si>
    <t>Nguyễn Thị Trâm</t>
  </si>
  <si>
    <t>Cảnh</t>
  </si>
  <si>
    <t>Đào Tấn</t>
  </si>
  <si>
    <t>Lượng</t>
  </si>
  <si>
    <t>Lê Trí</t>
  </si>
  <si>
    <t>Phạm Đăng</t>
  </si>
  <si>
    <t>Đặng Thành</t>
  </si>
  <si>
    <t>Được</t>
  </si>
  <si>
    <t>Nguyễn Thị Như</t>
  </si>
  <si>
    <t>Đào Hồng</t>
  </si>
  <si>
    <t>Phan Thị Thùy</t>
  </si>
  <si>
    <t>Nguyễn Thị Mai</t>
  </si>
  <si>
    <t>Đỗ Thành</t>
  </si>
  <si>
    <t>Trương Thị</t>
  </si>
  <si>
    <t>Trần Trọng</t>
  </si>
  <si>
    <t>Hà Thị</t>
  </si>
  <si>
    <t>Gẩm</t>
  </si>
  <si>
    <t>Trần Nguyễn Khánh</t>
  </si>
  <si>
    <t>Băng</t>
  </si>
  <si>
    <t>Đoàn Thị</t>
  </si>
  <si>
    <t>Lê Văn</t>
  </si>
  <si>
    <t>17002848</t>
  </si>
  <si>
    <t>17002314</t>
  </si>
  <si>
    <t>17004043</t>
  </si>
  <si>
    <t>17003807</t>
  </si>
  <si>
    <t>17004074</t>
  </si>
  <si>
    <t>17000490</t>
  </si>
  <si>
    <t>17003779</t>
  </si>
  <si>
    <t>17002870</t>
  </si>
  <si>
    <t>17003503</t>
  </si>
  <si>
    <t>17004213</t>
  </si>
  <si>
    <t>17000073</t>
  </si>
  <si>
    <t>17000956</t>
  </si>
  <si>
    <t>17004080</t>
  </si>
  <si>
    <t>17003177</t>
  </si>
  <si>
    <t>17002633</t>
  </si>
  <si>
    <t>17000112</t>
  </si>
  <si>
    <t>17003660</t>
  </si>
  <si>
    <t>17001310</t>
  </si>
  <si>
    <t>17003910</t>
  </si>
  <si>
    <t>17003597</t>
  </si>
  <si>
    <t>17002640</t>
  </si>
  <si>
    <t>17002164</t>
  </si>
  <si>
    <t>17000137</t>
  </si>
  <si>
    <t>17002516</t>
  </si>
  <si>
    <t>17001290</t>
  </si>
  <si>
    <t>17003796</t>
  </si>
  <si>
    <t>17003365</t>
  </si>
  <si>
    <t>17000719</t>
  </si>
  <si>
    <t>17002563</t>
  </si>
  <si>
    <t>17002689</t>
  </si>
  <si>
    <t>17004018</t>
  </si>
  <si>
    <t>17002679</t>
  </si>
  <si>
    <t>17000439</t>
  </si>
  <si>
    <t>17003410</t>
  </si>
  <si>
    <t>17001609</t>
  </si>
  <si>
    <t>17004256</t>
  </si>
  <si>
    <t>17002435</t>
  </si>
  <si>
    <t>17002397</t>
  </si>
  <si>
    <t>17001687</t>
  </si>
  <si>
    <t>17002593</t>
  </si>
  <si>
    <t>17001263</t>
  </si>
  <si>
    <t>17001075</t>
  </si>
  <si>
    <t>17000436</t>
  </si>
  <si>
    <t>17002160</t>
  </si>
  <si>
    <t>17001139</t>
  </si>
  <si>
    <t>17004278</t>
  </si>
  <si>
    <t>17004669</t>
  </si>
  <si>
    <t>17003866</t>
  </si>
  <si>
    <t>17003673</t>
  </si>
  <si>
    <t>17001826</t>
  </si>
  <si>
    <t>17004460</t>
  </si>
  <si>
    <t>17002222</t>
  </si>
  <si>
    <t>17003433</t>
  </si>
  <si>
    <t>17003827</t>
  </si>
  <si>
    <t>17003047</t>
  </si>
  <si>
    <t>17001991</t>
  </si>
  <si>
    <t>17003221</t>
  </si>
  <si>
    <t>17003692</t>
  </si>
  <si>
    <t>17001225</t>
  </si>
  <si>
    <t>17003964</t>
  </si>
  <si>
    <t>17002519</t>
  </si>
  <si>
    <t>17004663</t>
  </si>
  <si>
    <t>17004250</t>
  </si>
  <si>
    <t>17002231</t>
  </si>
  <si>
    <t>17000567</t>
  </si>
  <si>
    <t>17000591</t>
  </si>
  <si>
    <t>17000266</t>
  </si>
  <si>
    <t>17000585</t>
  </si>
  <si>
    <t>17002478</t>
  </si>
  <si>
    <t>17003026</t>
  </si>
  <si>
    <t>17001043</t>
  </si>
  <si>
    <t>17004633</t>
  </si>
  <si>
    <t>17001855</t>
  </si>
  <si>
    <t>17C1-QTM1</t>
  </si>
  <si>
    <t>17C1-CTM1</t>
  </si>
  <si>
    <t>17C1-ĐĐT3</t>
  </si>
  <si>
    <t>17C1-CCK2</t>
  </si>
  <si>
    <t>17C1-CNÔ11</t>
  </si>
  <si>
    <t>17C1-LTM1</t>
  </si>
  <si>
    <t>17C1-VSL2</t>
  </si>
  <si>
    <t>Khóa 2018 Cao đẳng</t>
  </si>
  <si>
    <t>Tổng số tiền (Viết bằng chữ: Hai triệu bảy trăm năm mươi ngàn đồng)</t>
  </si>
  <si>
    <t>18005320</t>
  </si>
  <si>
    <t>18C1-ĐĐT2</t>
  </si>
  <si>
    <t>Hồ Thị Huyền</t>
  </si>
  <si>
    <t>Yên</t>
  </si>
  <si>
    <t>Nhớ</t>
  </si>
  <si>
    <t>Phạm Quang</t>
  </si>
  <si>
    <t>Hiểu</t>
  </si>
  <si>
    <t>Lưu Đông</t>
  </si>
  <si>
    <t>Á</t>
  </si>
  <si>
    <t>Đinh Ngọc</t>
  </si>
  <si>
    <t>Nguyễn Phước</t>
  </si>
  <si>
    <t>K</t>
  </si>
  <si>
    <t>Trần Lê</t>
  </si>
  <si>
    <t>Lương</t>
  </si>
  <si>
    <t>Vi</t>
  </si>
  <si>
    <t>Nguyễn Thị Bích</t>
  </si>
  <si>
    <t>Từ Thị Hải</t>
  </si>
  <si>
    <t>Nguyễn Trường</t>
  </si>
  <si>
    <t>Hà Danh</t>
  </si>
  <si>
    <t>Hiển</t>
  </si>
  <si>
    <t>Tươi</t>
  </si>
  <si>
    <t>Hơn</t>
  </si>
  <si>
    <t>18005295</t>
  </si>
  <si>
    <t>18000010</t>
  </si>
  <si>
    <t>18000002</t>
  </si>
  <si>
    <t>18000589</t>
  </si>
  <si>
    <t>18004040</t>
  </si>
  <si>
    <t>18001395</t>
  </si>
  <si>
    <t>18004622</t>
  </si>
  <si>
    <t>18003600</t>
  </si>
  <si>
    <t>18002669</t>
  </si>
  <si>
    <t>18002779</t>
  </si>
  <si>
    <t>18004009</t>
  </si>
  <si>
    <t>18001091</t>
  </si>
  <si>
    <t>18003570</t>
  </si>
  <si>
    <t>18004902</t>
  </si>
  <si>
    <t>18003131</t>
  </si>
  <si>
    <t>18004541</t>
  </si>
  <si>
    <t>18004658</t>
  </si>
  <si>
    <t>18C1-KTD2</t>
  </si>
  <si>
    <t>18C1-CNM1</t>
  </si>
  <si>
    <t>18C1-NNA1</t>
  </si>
  <si>
    <t>18C1-TKĐ1</t>
  </si>
  <si>
    <t>18C1-CNM2</t>
  </si>
  <si>
    <t>18C1-CCK1</t>
  </si>
  <si>
    <t>18C1-QTD1</t>
  </si>
  <si>
    <t>18C1-TĐH2</t>
  </si>
  <si>
    <t>18C1-CCK8</t>
  </si>
  <si>
    <t>Tổng số tiền (Viết bằng chữ: Bốn mươi triệu ba trăm bảy mươi lăm ngàn đồng)</t>
  </si>
  <si>
    <t>18001251</t>
  </si>
  <si>
    <t>18003355</t>
  </si>
  <si>
    <t>18002150</t>
  </si>
  <si>
    <t>18005070</t>
  </si>
  <si>
    <t>18004815</t>
  </si>
  <si>
    <t>18004318</t>
  </si>
  <si>
    <t>18004776</t>
  </si>
  <si>
    <t>18000980</t>
  </si>
  <si>
    <t>18001722</t>
  </si>
  <si>
    <t>18004253</t>
  </si>
  <si>
    <t>18003524</t>
  </si>
  <si>
    <t>18001419</t>
  </si>
  <si>
    <t>18002573</t>
  </si>
  <si>
    <t>18005271</t>
  </si>
  <si>
    <t>18005144</t>
  </si>
  <si>
    <t>18003773</t>
  </si>
  <si>
    <t>18002598</t>
  </si>
  <si>
    <t>18003938</t>
  </si>
  <si>
    <t>18004646</t>
  </si>
  <si>
    <t>18004005</t>
  </si>
  <si>
    <t>18005351</t>
  </si>
  <si>
    <t>18002483</t>
  </si>
  <si>
    <t>18005203</t>
  </si>
  <si>
    <t>18002279</t>
  </si>
  <si>
    <t>18001868</t>
  </si>
  <si>
    <t>18002371</t>
  </si>
  <si>
    <t>18004744</t>
  </si>
  <si>
    <t>17001781</t>
  </si>
  <si>
    <t>18004816</t>
  </si>
  <si>
    <t>18000009</t>
  </si>
  <si>
    <t>18002955</t>
  </si>
  <si>
    <t>18005140</t>
  </si>
  <si>
    <t>18005228</t>
  </si>
  <si>
    <t>18004741</t>
  </si>
  <si>
    <t>18004712</t>
  </si>
  <si>
    <t>18001655</t>
  </si>
  <si>
    <t>18005245</t>
  </si>
  <si>
    <t>18004798</t>
  </si>
  <si>
    <t>18001692</t>
  </si>
  <si>
    <t>18002584</t>
  </si>
  <si>
    <t>18003618</t>
  </si>
  <si>
    <t>18005000</t>
  </si>
  <si>
    <t>18000527</t>
  </si>
  <si>
    <t>18003807</t>
  </si>
  <si>
    <t>18004455</t>
  </si>
  <si>
    <t>18003073</t>
  </si>
  <si>
    <t>18001420</t>
  </si>
  <si>
    <t>18004418</t>
  </si>
  <si>
    <t>18004264</t>
  </si>
  <si>
    <t>18004503</t>
  </si>
  <si>
    <t>18003942</t>
  </si>
  <si>
    <t>18002091</t>
  </si>
  <si>
    <t>18000328</t>
  </si>
  <si>
    <t>18005501</t>
  </si>
  <si>
    <t>18004393</t>
  </si>
  <si>
    <t>18002702</t>
  </si>
  <si>
    <t>18000598</t>
  </si>
  <si>
    <t>18004189</t>
  </si>
  <si>
    <t>18000556</t>
  </si>
  <si>
    <t>18004812</t>
  </si>
  <si>
    <t>18003757</t>
  </si>
  <si>
    <t>18002877</t>
  </si>
  <si>
    <t>18003219</t>
  </si>
  <si>
    <t>18005071</t>
  </si>
  <si>
    <t>18005073</t>
  </si>
  <si>
    <t>18001843</t>
  </si>
  <si>
    <t>18004603</t>
  </si>
  <si>
    <t>18001328</t>
  </si>
  <si>
    <t>18001293</t>
  </si>
  <si>
    <t>18001265</t>
  </si>
  <si>
    <t>18005078</t>
  </si>
  <si>
    <t>18003615</t>
  </si>
  <si>
    <t>18004872</t>
  </si>
  <si>
    <t>18005032</t>
  </si>
  <si>
    <t>18004725</t>
  </si>
  <si>
    <t>18004793</t>
  </si>
  <si>
    <t>18000964</t>
  </si>
  <si>
    <t>18004705</t>
  </si>
  <si>
    <t>18003318</t>
  </si>
  <si>
    <t>18003395</t>
  </si>
  <si>
    <t>18003525</t>
  </si>
  <si>
    <t>18002090</t>
  </si>
  <si>
    <t>18004440</t>
  </si>
  <si>
    <t>18004792</t>
  </si>
  <si>
    <t>18003698</t>
  </si>
  <si>
    <t>18004294</t>
  </si>
  <si>
    <t>18004526</t>
  </si>
  <si>
    <t>18003784</t>
  </si>
  <si>
    <t>18004075</t>
  </si>
  <si>
    <t>18000080</t>
  </si>
  <si>
    <t>18001545</t>
  </si>
  <si>
    <t>18004956</t>
  </si>
  <si>
    <t>18000027</t>
  </si>
  <si>
    <t>18004620</t>
  </si>
  <si>
    <t>18000006</t>
  </si>
  <si>
    <t>18003823</t>
  </si>
  <si>
    <t>18002448</t>
  </si>
  <si>
    <t>18004817</t>
  </si>
  <si>
    <t>18003744</t>
  </si>
  <si>
    <t>18004155</t>
  </si>
  <si>
    <t>18004588</t>
  </si>
  <si>
    <t>18004533</t>
  </si>
  <si>
    <t>18003257</t>
  </si>
  <si>
    <t>18003995</t>
  </si>
  <si>
    <t>18004126</t>
  </si>
  <si>
    <t>18002884</t>
  </si>
  <si>
    <t>18002447</t>
  </si>
  <si>
    <t>18005006</t>
  </si>
  <si>
    <t>18001747</t>
  </si>
  <si>
    <t>18002479</t>
  </si>
  <si>
    <t>18003687</t>
  </si>
  <si>
    <t>18003952</t>
  </si>
  <si>
    <t>18000074</t>
  </si>
  <si>
    <t>18002518</t>
  </si>
  <si>
    <t>18002774</t>
  </si>
  <si>
    <t>18005482</t>
  </si>
  <si>
    <t>18003169</t>
  </si>
  <si>
    <t>18000011</t>
  </si>
  <si>
    <t>18001831</t>
  </si>
  <si>
    <t>18002571</t>
  </si>
  <si>
    <t>18002000</t>
  </si>
  <si>
    <t>18002180</t>
  </si>
  <si>
    <t>18003672</t>
  </si>
  <si>
    <t>18005339</t>
  </si>
  <si>
    <t>18003632</t>
  </si>
  <si>
    <t>18002024</t>
  </si>
  <si>
    <t>18005336</t>
  </si>
  <si>
    <t>18005010</t>
  </si>
  <si>
    <t>18002802</t>
  </si>
  <si>
    <t>18002446</t>
  </si>
  <si>
    <t>18002762</t>
  </si>
  <si>
    <t>18004623</t>
  </si>
  <si>
    <t>Vũ Ngọc Châu</t>
  </si>
  <si>
    <t>Võ Chí</t>
  </si>
  <si>
    <t>Trần Quốc</t>
  </si>
  <si>
    <t>Võ Thanh</t>
  </si>
  <si>
    <t>Vĩ</t>
  </si>
  <si>
    <t>Nguyễn Kim</t>
  </si>
  <si>
    <t>Trân</t>
  </si>
  <si>
    <t>Nguyễn Mai</t>
  </si>
  <si>
    <t>Hạ</t>
  </si>
  <si>
    <t>Chung Văn</t>
  </si>
  <si>
    <t>Lưu</t>
  </si>
  <si>
    <t>Bùi Thị Thanh</t>
  </si>
  <si>
    <t>Lý</t>
  </si>
  <si>
    <t>Huỳnh Thị Bích</t>
  </si>
  <si>
    <t>Nguyễn Thị Tuyết</t>
  </si>
  <si>
    <t>Lê Phước</t>
  </si>
  <si>
    <t>Nhã</t>
  </si>
  <si>
    <t>Đỗ Thị Hồng</t>
  </si>
  <si>
    <t>Nhung</t>
  </si>
  <si>
    <t>Nguyễn Thái</t>
  </si>
  <si>
    <t>Hồ Hải</t>
  </si>
  <si>
    <t>Đinh Thị</t>
  </si>
  <si>
    <t>Dương Vĩ</t>
  </si>
  <si>
    <t>Nguyễn Hiền Quang</t>
  </si>
  <si>
    <t>Đỗ Ngọc Hải</t>
  </si>
  <si>
    <t>Mai Thị Phương</t>
  </si>
  <si>
    <t>Lê Thị Ngọc</t>
  </si>
  <si>
    <t>Thái Thị Thùy</t>
  </si>
  <si>
    <t>Nguyễn Đào Minh</t>
  </si>
  <si>
    <t>Tiền</t>
  </si>
  <si>
    <t>Trần Xuân</t>
  </si>
  <si>
    <t>Nguyễn Duy</t>
  </si>
  <si>
    <t>Phan Thị Hồng</t>
  </si>
  <si>
    <t>Nguyễn Quế</t>
  </si>
  <si>
    <t>Lê Thị Phương</t>
  </si>
  <si>
    <t>Lê Quang</t>
  </si>
  <si>
    <t>Nguyễn Thụy Ngọc</t>
  </si>
  <si>
    <t>Đặng Thị Tường</t>
  </si>
  <si>
    <t>Nguyễn Châu</t>
  </si>
  <si>
    <t>Phan Hoàng</t>
  </si>
  <si>
    <t>Trương Minh</t>
  </si>
  <si>
    <t>Lê Tào Tuyết</t>
  </si>
  <si>
    <t>Hồ Thị Mỹ</t>
  </si>
  <si>
    <t>Nữ</t>
  </si>
  <si>
    <t>Lê Trần Gia</t>
  </si>
  <si>
    <t>Đỗ Thị Quỳnh</t>
  </si>
  <si>
    <t>Lê Thị Minh</t>
  </si>
  <si>
    <t>Dự</t>
  </si>
  <si>
    <t>Đàm Thị Kiều</t>
  </si>
  <si>
    <t>Loan</t>
  </si>
  <si>
    <t>Hồ Ngọc Khánh</t>
  </si>
  <si>
    <t>Phạm Thị</t>
  </si>
  <si>
    <t>Quí</t>
  </si>
  <si>
    <t>Kim Minh</t>
  </si>
  <si>
    <t>Tường</t>
  </si>
  <si>
    <t>Tăng Văn</t>
  </si>
  <si>
    <t>Giáp</t>
  </si>
  <si>
    <t>Nguyễn Quân</t>
  </si>
  <si>
    <t>Trường</t>
  </si>
  <si>
    <t>Huỳnh Khắc</t>
  </si>
  <si>
    <t>Hoàng Thị Minh</t>
  </si>
  <si>
    <t>Lê Thị Cẩm</t>
  </si>
  <si>
    <t>Đỗ Văn</t>
  </si>
  <si>
    <t>Phan Tiến</t>
  </si>
  <si>
    <t>Liêng Hót Ha</t>
  </si>
  <si>
    <t>Khương</t>
  </si>
  <si>
    <t>Mai Văn</t>
  </si>
  <si>
    <t>Chung Tấn</t>
  </si>
  <si>
    <t>Nguyễn Thị Ánh</t>
  </si>
  <si>
    <t>Vĩnh</t>
  </si>
  <si>
    <t>Đỗ Huỳnh Minh</t>
  </si>
  <si>
    <t>Lâm Thị Huyền</t>
  </si>
  <si>
    <t>Vương Thị Bích</t>
  </si>
  <si>
    <t>Thái Anh</t>
  </si>
  <si>
    <t>Phan Thị</t>
  </si>
  <si>
    <t>Trần Minh</t>
  </si>
  <si>
    <t>Dương Thị Tuyết</t>
  </si>
  <si>
    <t>Hân</t>
  </si>
  <si>
    <t>Phan Thị Mỹ</t>
  </si>
  <si>
    <t>Thơ</t>
  </si>
  <si>
    <t>Đỗ Thị</t>
  </si>
  <si>
    <t>Lê Đức</t>
  </si>
  <si>
    <t>Trịnh Quang</t>
  </si>
  <si>
    <t>Nguyễn Phạm Vĩnh</t>
  </si>
  <si>
    <t>Cao Đình</t>
  </si>
  <si>
    <t>Bùi Thị Bích</t>
  </si>
  <si>
    <t>Biên</t>
  </si>
  <si>
    <t>Đỗ Đức</t>
  </si>
  <si>
    <t>Huỳnh Văn</t>
  </si>
  <si>
    <t>Vương</t>
  </si>
  <si>
    <t>Nguyễn Hoài Bảo</t>
  </si>
  <si>
    <t>Liễu Hồng</t>
  </si>
  <si>
    <t>Nguyễn Bính Thiên</t>
  </si>
  <si>
    <t>Khôi</t>
  </si>
  <si>
    <t>Phùng Văn</t>
  </si>
  <si>
    <t>Phạm Thị Kim</t>
  </si>
  <si>
    <t>Chu</t>
  </si>
  <si>
    <t>Đỗ Nhĩ</t>
  </si>
  <si>
    <t>Lê Văn Tiến</t>
  </si>
  <si>
    <t>Ly</t>
  </si>
  <si>
    <t>Cao Thành</t>
  </si>
  <si>
    <t>Danh</t>
  </si>
  <si>
    <t>Bùi Thị Yến</t>
  </si>
  <si>
    <t>Diệp Hoàng</t>
  </si>
  <si>
    <t>Nguyễn Phúc</t>
  </si>
  <si>
    <t>Phạm Thị</t>
  </si>
  <si>
    <t>Dương Quốc</t>
  </si>
  <si>
    <t>Hồ Hữu</t>
  </si>
  <si>
    <t>Huỳnh Giang</t>
  </si>
  <si>
    <t>Huỳnh Anh</t>
  </si>
  <si>
    <t>Quốc</t>
  </si>
  <si>
    <t>Phan Thị Xuân</t>
  </si>
  <si>
    <t>Tạ Thị Thủy</t>
  </si>
  <si>
    <t>Phạm Thiên</t>
  </si>
  <si>
    <t>Thy</t>
  </si>
  <si>
    <t>Đặng Mật Quàng</t>
  </si>
  <si>
    <t>Nguyễn Huỳnh Tấn</t>
  </si>
  <si>
    <t>Thuật</t>
  </si>
  <si>
    <t>Huỳnh Long</t>
  </si>
  <si>
    <t>Đỗ Võ Tuyết</t>
  </si>
  <si>
    <t>Hoa</t>
  </si>
  <si>
    <t>Hùng</t>
  </si>
  <si>
    <t>18C1-ĐĐT1</t>
  </si>
  <si>
    <t>18C1-VSL2</t>
  </si>
  <si>
    <t>18C1-QTD2</t>
  </si>
  <si>
    <t>18C1-LTM2</t>
  </si>
  <si>
    <t>18C1-ĐĐT3</t>
  </si>
  <si>
    <t>18C1-KTD1</t>
  </si>
  <si>
    <t>18C1-KML2</t>
  </si>
  <si>
    <t>18C1-CCK5</t>
  </si>
  <si>
    <t>18C1-CCK6</t>
  </si>
  <si>
    <t>18C1-CNÔ6</t>
  </si>
  <si>
    <t>18C1-CNÔ10</t>
  </si>
  <si>
    <t>18C1-KXD1</t>
  </si>
  <si>
    <t>18C1-CCK9</t>
  </si>
  <si>
    <t>18C1-THU1</t>
  </si>
  <si>
    <t>18C1-VSL3</t>
  </si>
  <si>
    <t>18C1-CNÔ5</t>
  </si>
  <si>
    <t>18C1-CCK3</t>
  </si>
  <si>
    <t>18C1-ĐCN3</t>
  </si>
  <si>
    <t>18C1-NNA2</t>
  </si>
  <si>
    <t>18C1-CTM1</t>
  </si>
  <si>
    <t>18C1-CTM2</t>
  </si>
  <si>
    <t>18C1-TMĐ1</t>
  </si>
  <si>
    <t>18C1-CNÔ16</t>
  </si>
  <si>
    <t>18C1-CNL1</t>
  </si>
  <si>
    <t>18C1-CNÔ19</t>
  </si>
  <si>
    <t>18C1-CNÔ1</t>
  </si>
  <si>
    <t>18C1-VSL1</t>
  </si>
  <si>
    <t>18C1-CMT2</t>
  </si>
  <si>
    <t>18C1-KML1</t>
  </si>
  <si>
    <t>18C1-CCK4</t>
  </si>
  <si>
    <t>18C1-CĐT1</t>
  </si>
  <si>
    <t>18C1-CNÔ7</t>
  </si>
  <si>
    <t>18C1-BCN1</t>
  </si>
  <si>
    <t>18C1-CNÔ11</t>
  </si>
  <si>
    <t>Tổng số tiền (Viết bằng chữ: Tám triệu bảy trăm năm mươi ngàn đồng)</t>
  </si>
  <si>
    <t>Tổng số tiền (Viết bằng chữ: Bốn triệu năm trăm ngàn đồng)</t>
  </si>
  <si>
    <t>Tổng số tiền (Viết bằng chữ: Mười sáu triệu hai trăm năm mươi ngàn đồng)</t>
  </si>
  <si>
    <t>Tổng số tiền (Viết bằng chữ: Ba mươi ba triệu bảy trăm năm mươi ngàn đồng)</t>
  </si>
  <si>
    <t>Tổng số tiền (Viết bằng chữ: Ba mươi mốt triệu năm trăm ngàn đồng)</t>
  </si>
  <si>
    <t>Tổng số tiền (Viết bằng chữ: Năm mươi bốn triệu đồng)</t>
  </si>
  <si>
    <t>Tổng số tiền (Viết bằng chữ: Bảy mươi tám triệu đồng)</t>
  </si>
  <si>
    <t>Thành phố Hồ Chí Minh, ngày 05 tháng 6 năm 2019</t>
  </si>
  <si>
    <t>THỐNG KÊ SỐ LIỆU HỌC SINH SINH VIÊN ĐƯỢC XÉT CẤP
HỌC BỔNG KHUYẾN KHÍCH HỌC TẬP
HỌC KỲ I NĂM HỌC 2018-2019</t>
  </si>
  <si>
    <t>Ngày 10 tháng 6 năm 2019</t>
  </si>
  <si>
    <t>Ngày 10  tháng 6  năm 2019</t>
  </si>
  <si>
    <t>Ngày 10  tháng 6 năm 2019</t>
  </si>
  <si>
    <t>Ngày 10 tháng  6  năm 2019</t>
  </si>
  <si>
    <t>Ngày 10 tháng  6 năm 2019</t>
  </si>
  <si>
    <t>Ngày 10 tháng 6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</si>
</sst>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,##0;[Red]#,##0"/>
    <numFmt numFmtId="165" formatCode="_(* #,##0_);_(* \(#,##0\);_(* &quot;-&quot;??_);_(@_)"/>
  </numFmts>
  <fonts count="32" x14ac:knownFonts="1">
    <font>
      <sz val="10"/>
      <name val="Arial"/>
    </font>
    <font>
      <sz val="10"/>
      <name val="Arial"/>
    </font>
    <font>
      <sz val="10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8"/>
      <name val="Arial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9"/>
      <name val="Times New Roman"/>
      <family val="1"/>
    </font>
    <font>
      <b/>
      <sz val="13"/>
      <color indexed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12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3" fontId="13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65" fontId="4" fillId="2" borderId="1" xfId="1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165" fontId="7" fillId="3" borderId="1" xfId="1" applyNumberFormat="1" applyFont="1" applyFill="1" applyBorder="1" applyAlignment="1">
      <alignment horizontal="center" vertical="center"/>
    </xf>
    <xf numFmtId="165" fontId="7" fillId="3" borderId="1" xfId="0" applyNumberFormat="1" applyFont="1" applyFill="1" applyBorder="1" applyAlignment="1">
      <alignment vertical="center"/>
    </xf>
    <xf numFmtId="0" fontId="11" fillId="0" borderId="3" xfId="0" applyFont="1" applyBorder="1" applyAlignment="1">
      <alignment vertical="center"/>
    </xf>
    <xf numFmtId="165" fontId="16" fillId="0" borderId="3" xfId="1" applyNumberFormat="1" applyFont="1" applyBorder="1" applyAlignment="1">
      <alignment horizontal="right" vertical="center"/>
    </xf>
    <xf numFmtId="0" fontId="16" fillId="0" borderId="3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165" fontId="16" fillId="0" borderId="0" xfId="1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165" fontId="16" fillId="0" borderId="0" xfId="1" applyNumberFormat="1" applyFont="1" applyBorder="1" applyAlignment="1">
      <alignment horizontal="right" vertical="center"/>
    </xf>
    <xf numFmtId="0" fontId="16" fillId="0" borderId="0" xfId="0" applyFont="1" applyBorder="1" applyAlignment="1">
      <alignment vertical="center"/>
    </xf>
    <xf numFmtId="165" fontId="16" fillId="0" borderId="0" xfId="1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165" fontId="18" fillId="0" borderId="0" xfId="1" applyNumberFormat="1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65" fontId="7" fillId="0" borderId="0" xfId="1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textRotation="90"/>
    </xf>
    <xf numFmtId="165" fontId="7" fillId="0" borderId="0" xfId="1" applyNumberFormat="1" applyFont="1" applyBorder="1" applyAlignment="1">
      <alignment vertical="center"/>
    </xf>
    <xf numFmtId="165" fontId="3" fillId="0" borderId="0" xfId="1" applyNumberFormat="1" applyFont="1"/>
    <xf numFmtId="0" fontId="14" fillId="0" borderId="0" xfId="0" applyFont="1" applyAlignment="1">
      <alignment horizontal="center"/>
    </xf>
    <xf numFmtId="3" fontId="3" fillId="0" borderId="5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/>
    </xf>
    <xf numFmtId="10" fontId="12" fillId="0" borderId="1" xfId="0" applyNumberFormat="1" applyFont="1" applyFill="1" applyBorder="1" applyAlignment="1">
      <alignment horizontal="right" vertical="center"/>
    </xf>
    <xf numFmtId="10" fontId="4" fillId="0" borderId="1" xfId="0" applyNumberFormat="1" applyFont="1" applyFill="1" applyBorder="1" applyAlignment="1">
      <alignment horizontal="right" vertical="center"/>
    </xf>
    <xf numFmtId="10" fontId="4" fillId="0" borderId="1" xfId="0" applyNumberFormat="1" applyFont="1" applyBorder="1" applyAlignment="1">
      <alignment horizontal="right" vertical="center"/>
    </xf>
    <xf numFmtId="10" fontId="12" fillId="0" borderId="1" xfId="0" applyNumberFormat="1" applyFont="1" applyBorder="1" applyAlignment="1">
      <alignment horizontal="right" vertical="center"/>
    </xf>
    <xf numFmtId="0" fontId="2" fillId="0" borderId="5" xfId="0" quotePrefix="1" applyFont="1" applyBorder="1" applyAlignment="1">
      <alignment horizontal="center" vertical="center" wrapText="1"/>
    </xf>
    <xf numFmtId="0" fontId="23" fillId="0" borderId="0" xfId="0" applyFont="1"/>
    <xf numFmtId="0" fontId="1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5" fontId="7" fillId="3" borderId="1" xfId="1" applyNumberFormat="1" applyFont="1" applyFill="1" applyBorder="1" applyAlignment="1">
      <alignment vertical="center"/>
    </xf>
    <xf numFmtId="43" fontId="7" fillId="3" borderId="1" xfId="1" applyFont="1" applyFill="1" applyBorder="1" applyAlignment="1">
      <alignment vertical="center"/>
    </xf>
    <xf numFmtId="165" fontId="16" fillId="0" borderId="0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2" fontId="16" fillId="0" borderId="0" xfId="0" applyNumberFormat="1" applyFont="1" applyBorder="1" applyAlignment="1">
      <alignment vertical="center"/>
    </xf>
    <xf numFmtId="165" fontId="12" fillId="2" borderId="1" xfId="1" applyNumberFormat="1" applyFont="1" applyFill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1" xfId="0" quotePrefix="1" applyFont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2" fontId="10" fillId="0" borderId="1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165" fontId="16" fillId="0" borderId="0" xfId="1" applyNumberFormat="1" applyFont="1" applyBorder="1" applyAlignment="1">
      <alignment horizontal="center" vertical="center"/>
    </xf>
    <xf numFmtId="0" fontId="11" fillId="4" borderId="8" xfId="0" applyFont="1" applyFill="1" applyBorder="1" applyAlignment="1">
      <alignment vertical="center"/>
    </xf>
    <xf numFmtId="0" fontId="11" fillId="4" borderId="9" xfId="0" applyFont="1" applyFill="1" applyBorder="1" applyAlignment="1">
      <alignment vertical="center"/>
    </xf>
    <xf numFmtId="0" fontId="11" fillId="4" borderId="1" xfId="0" quotePrefix="1" applyFont="1" applyFill="1" applyBorder="1" applyAlignment="1">
      <alignment horizontal="center" vertical="center"/>
    </xf>
    <xf numFmtId="0" fontId="15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5" fillId="4" borderId="1" xfId="0" quotePrefix="1" applyFont="1" applyFill="1" applyBorder="1" applyAlignment="1">
      <alignment horizontal="center" vertical="center"/>
    </xf>
    <xf numFmtId="0" fontId="26" fillId="4" borderId="0" xfId="0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0" fillId="0" borderId="11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5" fontId="16" fillId="0" borderId="0" xfId="1" applyNumberFormat="1" applyFont="1" applyBorder="1" applyAlignment="1">
      <alignment horizontal="center" vertical="center"/>
    </xf>
    <xf numFmtId="165" fontId="16" fillId="0" borderId="4" xfId="1" applyNumberFormat="1" applyFont="1" applyBorder="1" applyAlignment="1">
      <alignment horizontal="center" vertical="center"/>
    </xf>
    <xf numFmtId="165" fontId="19" fillId="0" borderId="0" xfId="1" applyNumberFormat="1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5" fontId="27" fillId="4" borderId="0" xfId="1" applyNumberFormat="1" applyFont="1" applyFill="1" applyBorder="1" applyAlignment="1">
      <alignment horizontal="center" vertical="center"/>
    </xf>
    <xf numFmtId="0" fontId="28" fillId="0" borderId="0" xfId="0" applyFont="1"/>
    <xf numFmtId="0" fontId="28" fillId="0" borderId="0" xfId="0" applyFont="1" applyAlignment="1">
      <alignment horizontal="center"/>
    </xf>
    <xf numFmtId="0" fontId="29" fillId="0" borderId="1" xfId="0" applyFont="1" applyBorder="1" applyAlignment="1">
      <alignment horizontal="center" vertical="center"/>
    </xf>
    <xf numFmtId="0" fontId="29" fillId="0" borderId="8" xfId="0" applyFont="1" applyBorder="1" applyAlignment="1">
      <alignment vertical="center"/>
    </xf>
    <xf numFmtId="0" fontId="29" fillId="0" borderId="9" xfId="0" applyFont="1" applyBorder="1" applyAlignment="1">
      <alignment vertical="center"/>
    </xf>
    <xf numFmtId="0" fontId="30" fillId="0" borderId="1" xfId="0" quotePrefix="1" applyFont="1" applyBorder="1" applyAlignment="1">
      <alignment horizontal="center" vertical="center"/>
    </xf>
    <xf numFmtId="0" fontId="30" fillId="2" borderId="10" xfId="0" applyFont="1" applyFill="1" applyBorder="1" applyAlignment="1">
      <alignment horizontal="center" vertical="center"/>
    </xf>
    <xf numFmtId="2" fontId="30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 wrapText="1"/>
    </xf>
    <xf numFmtId="164" fontId="29" fillId="0" borderId="1" xfId="0" applyNumberFormat="1" applyFont="1" applyBorder="1" applyAlignment="1">
      <alignment vertical="center"/>
    </xf>
    <xf numFmtId="0" fontId="31" fillId="0" borderId="1" xfId="0" applyFont="1" applyBorder="1" applyAlignment="1">
      <alignment vertical="center"/>
    </xf>
    <xf numFmtId="3" fontId="29" fillId="0" borderId="1" xfId="0" applyNumberFormat="1" applyFont="1" applyBorder="1" applyAlignment="1">
      <alignment vertical="center"/>
    </xf>
    <xf numFmtId="0" fontId="30" fillId="0" borderId="0" xfId="0" applyFont="1"/>
    <xf numFmtId="0" fontId="29" fillId="0" borderId="1" xfId="0" quotePrefix="1" applyFont="1" applyBorder="1" applyAlignment="1">
      <alignment horizontal="center" vertical="center"/>
    </xf>
    <xf numFmtId="2" fontId="29" fillId="0" borderId="1" xfId="0" applyNumberFormat="1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29" fillId="4" borderId="8" xfId="0" applyFont="1" applyFill="1" applyBorder="1" applyAlignment="1">
      <alignment vertical="center"/>
    </xf>
    <xf numFmtId="0" fontId="29" fillId="4" borderId="9" xfId="0" applyFont="1" applyFill="1" applyBorder="1" applyAlignment="1">
      <alignment vertical="center"/>
    </xf>
    <xf numFmtId="0" fontId="29" fillId="4" borderId="1" xfId="0" quotePrefix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163"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104775</xdr:colOff>
      <xdr:row>30</xdr:row>
      <xdr:rowOff>9525</xdr:rowOff>
    </xdr:from>
    <xdr:to>
      <xdr:col>15</xdr:col>
      <xdr:colOff>657225</xdr:colOff>
      <xdr:row>30</xdr:row>
      <xdr:rowOff>9525</xdr:rowOff>
    </xdr:to>
    <xdr:sp macro="" textlink="">
      <xdr:nvSpPr>
        <xdr:cNvPr id="3075" name="Line 1"/>
        <xdr:cNvSpPr>
          <a:spLocks noChangeShapeType="1"/>
        </xdr:cNvSpPr>
      </xdr:nvSpPr>
      <xdr:spPr bwMode="auto">
        <a:xfrm>
          <a:off x="6734175" y="72009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85725</xdr:colOff>
      <xdr:row>2</xdr:row>
      <xdr:rowOff>0</xdr:rowOff>
    </xdr:from>
    <xdr:to>
      <xdr:col>15</xdr:col>
      <xdr:colOff>638175</xdr:colOff>
      <xdr:row>2</xdr:row>
      <xdr:rowOff>0</xdr:rowOff>
    </xdr:to>
    <xdr:sp macro="" textlink="">
      <xdr:nvSpPr>
        <xdr:cNvPr id="3076" name="Line 2"/>
        <xdr:cNvSpPr>
          <a:spLocks noChangeShapeType="1"/>
        </xdr:cNvSpPr>
      </xdr:nvSpPr>
      <xdr:spPr bwMode="auto">
        <a:xfrm>
          <a:off x="6715125" y="4572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</xdr:colOff>
      <xdr:row>2</xdr:row>
      <xdr:rowOff>9525</xdr:rowOff>
    </xdr:from>
    <xdr:to>
      <xdr:col>15</xdr:col>
      <xdr:colOff>600075</xdr:colOff>
      <xdr:row>2</xdr:row>
      <xdr:rowOff>9525</xdr:rowOff>
    </xdr:to>
    <xdr:sp macro="" textlink="">
      <xdr:nvSpPr>
        <xdr:cNvPr id="7171" name="Line 1"/>
        <xdr:cNvSpPr>
          <a:spLocks noChangeShapeType="1"/>
        </xdr:cNvSpPr>
      </xdr:nvSpPr>
      <xdr:spPr bwMode="auto">
        <a:xfrm>
          <a:off x="6867525" y="428625"/>
          <a:ext cx="1876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66675</xdr:colOff>
      <xdr:row>31</xdr:row>
      <xdr:rowOff>0</xdr:rowOff>
    </xdr:from>
    <xdr:to>
      <xdr:col>15</xdr:col>
      <xdr:colOff>600075</xdr:colOff>
      <xdr:row>31</xdr:row>
      <xdr:rowOff>0</xdr:rowOff>
    </xdr:to>
    <xdr:sp macro="" textlink="">
      <xdr:nvSpPr>
        <xdr:cNvPr id="7172" name="Line 2"/>
        <xdr:cNvSpPr>
          <a:spLocks noChangeShapeType="1"/>
        </xdr:cNvSpPr>
      </xdr:nvSpPr>
      <xdr:spPr bwMode="auto">
        <a:xfrm>
          <a:off x="6867525" y="7258050"/>
          <a:ext cx="1876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133350</xdr:colOff>
      <xdr:row>2</xdr:row>
      <xdr:rowOff>28575</xdr:rowOff>
    </xdr:from>
    <xdr:to>
      <xdr:col>15</xdr:col>
      <xdr:colOff>685800</xdr:colOff>
      <xdr:row>2</xdr:row>
      <xdr:rowOff>28575</xdr:rowOff>
    </xdr:to>
    <xdr:sp macro="" textlink="">
      <xdr:nvSpPr>
        <xdr:cNvPr id="9219" name="Line 1"/>
        <xdr:cNvSpPr>
          <a:spLocks noChangeShapeType="1"/>
        </xdr:cNvSpPr>
      </xdr:nvSpPr>
      <xdr:spPr bwMode="auto">
        <a:xfrm>
          <a:off x="6762750" y="4857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104775</xdr:colOff>
      <xdr:row>29</xdr:row>
      <xdr:rowOff>219075</xdr:rowOff>
    </xdr:from>
    <xdr:to>
      <xdr:col>15</xdr:col>
      <xdr:colOff>657225</xdr:colOff>
      <xdr:row>29</xdr:row>
      <xdr:rowOff>219075</xdr:rowOff>
    </xdr:to>
    <xdr:sp macro="" textlink="">
      <xdr:nvSpPr>
        <xdr:cNvPr id="9220" name="Line 2"/>
        <xdr:cNvSpPr>
          <a:spLocks noChangeShapeType="1"/>
        </xdr:cNvSpPr>
      </xdr:nvSpPr>
      <xdr:spPr bwMode="auto">
        <a:xfrm>
          <a:off x="6734175" y="7258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2</xdr:row>
      <xdr:rowOff>0</xdr:rowOff>
    </xdr:from>
    <xdr:to>
      <xdr:col>15</xdr:col>
      <xdr:colOff>638175</xdr:colOff>
      <xdr:row>2</xdr:row>
      <xdr:rowOff>0</xdr:rowOff>
    </xdr:to>
    <xdr:sp macro="" textlink="">
      <xdr:nvSpPr>
        <xdr:cNvPr id="13315" name="Line 2"/>
        <xdr:cNvSpPr>
          <a:spLocks noChangeShapeType="1"/>
        </xdr:cNvSpPr>
      </xdr:nvSpPr>
      <xdr:spPr bwMode="auto">
        <a:xfrm>
          <a:off x="6715125" y="4572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104775</xdr:colOff>
      <xdr:row>2</xdr:row>
      <xdr:rowOff>38100</xdr:rowOff>
    </xdr:from>
    <xdr:to>
      <xdr:col>15</xdr:col>
      <xdr:colOff>657225</xdr:colOff>
      <xdr:row>2</xdr:row>
      <xdr:rowOff>38100</xdr:rowOff>
    </xdr:to>
    <xdr:sp macro="" textlink="">
      <xdr:nvSpPr>
        <xdr:cNvPr id="5123" name="Line 1"/>
        <xdr:cNvSpPr>
          <a:spLocks noChangeShapeType="1"/>
        </xdr:cNvSpPr>
      </xdr:nvSpPr>
      <xdr:spPr bwMode="auto">
        <a:xfrm>
          <a:off x="6800850" y="4953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123825</xdr:colOff>
      <xdr:row>32</xdr:row>
      <xdr:rowOff>19050</xdr:rowOff>
    </xdr:from>
    <xdr:to>
      <xdr:col>15</xdr:col>
      <xdr:colOff>676275</xdr:colOff>
      <xdr:row>32</xdr:row>
      <xdr:rowOff>19050</xdr:rowOff>
    </xdr:to>
    <xdr:sp macro="" textlink="">
      <xdr:nvSpPr>
        <xdr:cNvPr id="5124" name="Line 2"/>
        <xdr:cNvSpPr>
          <a:spLocks noChangeShapeType="1"/>
        </xdr:cNvSpPr>
      </xdr:nvSpPr>
      <xdr:spPr bwMode="auto">
        <a:xfrm>
          <a:off x="6819900" y="74485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104775</xdr:colOff>
      <xdr:row>2</xdr:row>
      <xdr:rowOff>38100</xdr:rowOff>
    </xdr:from>
    <xdr:to>
      <xdr:col>15</xdr:col>
      <xdr:colOff>657225</xdr:colOff>
      <xdr:row>2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800850" y="4953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123825</xdr:colOff>
      <xdr:row>30</xdr:row>
      <xdr:rowOff>19050</xdr:rowOff>
    </xdr:from>
    <xdr:to>
      <xdr:col>15</xdr:col>
      <xdr:colOff>676275</xdr:colOff>
      <xdr:row>30</xdr:row>
      <xdr:rowOff>19050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819900" y="74485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2</xdr:row>
      <xdr:rowOff>9525</xdr:rowOff>
    </xdr:from>
    <xdr:to>
      <xdr:col>15</xdr:col>
      <xdr:colOff>638175</xdr:colOff>
      <xdr:row>2</xdr:row>
      <xdr:rowOff>9525</xdr:rowOff>
    </xdr:to>
    <xdr:sp macro="" textlink="">
      <xdr:nvSpPr>
        <xdr:cNvPr id="10244" name="Line 1"/>
        <xdr:cNvSpPr>
          <a:spLocks noChangeShapeType="1"/>
        </xdr:cNvSpPr>
      </xdr:nvSpPr>
      <xdr:spPr bwMode="auto">
        <a:xfrm>
          <a:off x="6915150" y="4667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32</xdr:row>
      <xdr:rowOff>9525</xdr:rowOff>
    </xdr:from>
    <xdr:to>
      <xdr:col>15</xdr:col>
      <xdr:colOff>647700</xdr:colOff>
      <xdr:row>32</xdr:row>
      <xdr:rowOff>9525</xdr:rowOff>
    </xdr:to>
    <xdr:sp macro="" textlink="">
      <xdr:nvSpPr>
        <xdr:cNvPr id="10245" name="Line 2"/>
        <xdr:cNvSpPr>
          <a:spLocks noChangeShapeType="1"/>
        </xdr:cNvSpPr>
      </xdr:nvSpPr>
      <xdr:spPr bwMode="auto">
        <a:xfrm>
          <a:off x="6924675" y="75819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161925</xdr:colOff>
      <xdr:row>35</xdr:row>
      <xdr:rowOff>9525</xdr:rowOff>
    </xdr:from>
    <xdr:to>
      <xdr:col>15</xdr:col>
      <xdr:colOff>714375</xdr:colOff>
      <xdr:row>35</xdr:row>
      <xdr:rowOff>9525</xdr:rowOff>
    </xdr:to>
    <xdr:sp macro="" textlink="">
      <xdr:nvSpPr>
        <xdr:cNvPr id="11267" name="Line 1"/>
        <xdr:cNvSpPr>
          <a:spLocks noChangeShapeType="1"/>
        </xdr:cNvSpPr>
      </xdr:nvSpPr>
      <xdr:spPr bwMode="auto">
        <a:xfrm>
          <a:off x="7124700" y="7886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97</xdr:row>
      <xdr:rowOff>9525</xdr:rowOff>
    </xdr:from>
    <xdr:to>
      <xdr:col>15</xdr:col>
      <xdr:colOff>695325</xdr:colOff>
      <xdr:row>97</xdr:row>
      <xdr:rowOff>9525</xdr:rowOff>
    </xdr:to>
    <xdr:sp macro="" textlink="">
      <xdr:nvSpPr>
        <xdr:cNvPr id="11268" name="Line 2"/>
        <xdr:cNvSpPr>
          <a:spLocks noChangeShapeType="1"/>
        </xdr:cNvSpPr>
      </xdr:nvSpPr>
      <xdr:spPr bwMode="auto">
        <a:xfrm>
          <a:off x="7105650" y="229171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152400</xdr:colOff>
      <xdr:row>2</xdr:row>
      <xdr:rowOff>9525</xdr:rowOff>
    </xdr:from>
    <xdr:to>
      <xdr:col>15</xdr:col>
      <xdr:colOff>704850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7115175" y="4286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161925</xdr:colOff>
      <xdr:row>31</xdr:row>
      <xdr:rowOff>9525</xdr:rowOff>
    </xdr:from>
    <xdr:to>
      <xdr:col>15</xdr:col>
      <xdr:colOff>714375</xdr:colOff>
      <xdr:row>31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124700" y="7886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152400</xdr:colOff>
      <xdr:row>69</xdr:row>
      <xdr:rowOff>9525</xdr:rowOff>
    </xdr:from>
    <xdr:to>
      <xdr:col>15</xdr:col>
      <xdr:colOff>704850</xdr:colOff>
      <xdr:row>69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15175" y="15640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152400</xdr:colOff>
      <xdr:row>2</xdr:row>
      <xdr:rowOff>9525</xdr:rowOff>
    </xdr:from>
    <xdr:to>
      <xdr:col>15</xdr:col>
      <xdr:colOff>704850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7115175" y="4286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66675</xdr:rowOff>
    </xdr:from>
    <xdr:to>
      <xdr:col>2</xdr:col>
      <xdr:colOff>133350</xdr:colOff>
      <xdr:row>4</xdr:row>
      <xdr:rowOff>66675</xdr:rowOff>
    </xdr:to>
    <xdr:sp macro="" textlink="">
      <xdr:nvSpPr>
        <xdr:cNvPr id="1047" name="Line 13"/>
        <xdr:cNvSpPr>
          <a:spLocks noChangeShapeType="1"/>
        </xdr:cNvSpPr>
      </xdr:nvSpPr>
      <xdr:spPr bwMode="auto">
        <a:xfrm>
          <a:off x="1028700" y="981075"/>
          <a:ext cx="781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219075</xdr:rowOff>
    </xdr:from>
    <xdr:to>
      <xdr:col>9</xdr:col>
      <xdr:colOff>104775</xdr:colOff>
      <xdr:row>1</xdr:row>
      <xdr:rowOff>219075</xdr:rowOff>
    </xdr:to>
    <xdr:sp macro="" textlink="">
      <xdr:nvSpPr>
        <xdr:cNvPr id="1048" name="Line 14"/>
        <xdr:cNvSpPr>
          <a:spLocks noChangeShapeType="1"/>
        </xdr:cNvSpPr>
      </xdr:nvSpPr>
      <xdr:spPr bwMode="auto">
        <a:xfrm>
          <a:off x="3914775" y="447675"/>
          <a:ext cx="1666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5"/>
  <sheetViews>
    <sheetView view="pageBreakPreview" zoomScaleNormal="100" workbookViewId="0">
      <selection activeCell="L23" sqref="L23"/>
    </sheetView>
  </sheetViews>
  <sheetFormatPr defaultRowHeight="12.75" x14ac:dyDescent="0.2"/>
  <cols>
    <col min="1" max="1" width="6.7109375" style="1" customWidth="1"/>
    <col min="2" max="2" width="16.7109375" style="1" customWidth="1"/>
    <col min="3" max="3" width="8.7109375" style="1" customWidth="1"/>
    <col min="4" max="4" width="9.7109375" style="1" customWidth="1"/>
    <col min="5" max="5" width="10.7109375" style="1" customWidth="1"/>
    <col min="6" max="8" width="6.7109375" style="1" customWidth="1"/>
    <col min="9" max="9" width="10.7109375" style="1" customWidth="1"/>
    <col min="10" max="10" width="6.7109375" style="1" hidden="1" customWidth="1"/>
    <col min="11" max="11" width="7" style="1" hidden="1" customWidth="1"/>
    <col min="12" max="12" width="16" style="1" bestFit="1" customWidth="1"/>
    <col min="13" max="14" width="5.7109375" style="1" customWidth="1"/>
    <col min="15" max="15" width="8.7109375" style="1" customWidth="1"/>
    <col min="16" max="16" width="11.7109375" style="1" customWidth="1"/>
    <col min="17" max="17" width="15.7109375" style="1" customWidth="1"/>
    <col min="18" max="16384" width="9.140625" style="1"/>
  </cols>
  <sheetData>
    <row r="1" spans="1:17" ht="18" customHeight="1" x14ac:dyDescent="0.25">
      <c r="A1" s="104" t="s">
        <v>24</v>
      </c>
      <c r="B1" s="104"/>
      <c r="C1" s="104"/>
      <c r="D1" s="104"/>
      <c r="E1" s="13"/>
      <c r="F1" s="13"/>
      <c r="G1" s="13"/>
      <c r="J1" s="105" t="s">
        <v>33</v>
      </c>
      <c r="K1" s="105"/>
      <c r="L1" s="105"/>
      <c r="M1" s="105"/>
      <c r="N1" s="105"/>
      <c r="O1" s="105"/>
      <c r="P1" s="105"/>
      <c r="Q1" s="105"/>
    </row>
    <row r="2" spans="1:17" ht="18" customHeight="1" x14ac:dyDescent="0.25">
      <c r="A2" s="105" t="s">
        <v>71</v>
      </c>
      <c r="B2" s="105"/>
      <c r="C2" s="105"/>
      <c r="D2" s="105"/>
      <c r="E2" s="14"/>
      <c r="F2" s="14"/>
      <c r="G2" s="14"/>
      <c r="J2" s="127" t="s">
        <v>63</v>
      </c>
      <c r="K2" s="127"/>
      <c r="L2" s="127"/>
      <c r="M2" s="127"/>
      <c r="N2" s="127"/>
      <c r="O2" s="127"/>
      <c r="P2" s="127"/>
      <c r="Q2" s="127"/>
    </row>
    <row r="3" spans="1:17" ht="18" customHeight="1" x14ac:dyDescent="0.25">
      <c r="A3" s="105" t="s">
        <v>72</v>
      </c>
      <c r="B3" s="105"/>
      <c r="C3" s="105"/>
      <c r="D3" s="105"/>
      <c r="E3" s="14"/>
      <c r="F3" s="14"/>
      <c r="G3" s="14"/>
      <c r="J3" s="104"/>
      <c r="K3" s="104"/>
      <c r="L3" s="104"/>
      <c r="M3" s="104"/>
      <c r="N3" s="104"/>
      <c r="O3" s="104"/>
      <c r="P3" s="104"/>
      <c r="Q3" s="104"/>
    </row>
    <row r="4" spans="1:17" ht="18" customHeight="1" x14ac:dyDescent="0.25">
      <c r="A4" s="104" t="s">
        <v>73</v>
      </c>
      <c r="B4" s="104"/>
      <c r="C4" s="104"/>
      <c r="D4" s="104"/>
      <c r="E4" s="13"/>
      <c r="F4" s="13"/>
      <c r="G4" s="13"/>
      <c r="P4" s="4"/>
    </row>
    <row r="5" spans="1:17" ht="18" customHeight="1" x14ac:dyDescent="0.25">
      <c r="A5" s="104" t="s">
        <v>37</v>
      </c>
      <c r="B5" s="104"/>
      <c r="C5" s="104"/>
      <c r="D5" s="104"/>
      <c r="E5" s="15"/>
      <c r="F5" s="15"/>
      <c r="G5" s="15"/>
    </row>
    <row r="6" spans="1:17" ht="15" customHeight="1" x14ac:dyDescent="0.2"/>
    <row r="7" spans="1:17" ht="30" customHeight="1" x14ac:dyDescent="0.3">
      <c r="A7" s="126" t="s">
        <v>38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</row>
    <row r="8" spans="1:17" ht="24.95" customHeight="1" x14ac:dyDescent="0.3">
      <c r="A8" s="106" t="s">
        <v>293</v>
      </c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</row>
    <row r="9" spans="1:17" ht="9.9499999999999993" customHeight="1" x14ac:dyDescent="0.25">
      <c r="Q9" s="3"/>
    </row>
    <row r="10" spans="1:17" ht="35.1" customHeight="1" x14ac:dyDescent="0.2">
      <c r="A10" s="107" t="s">
        <v>0</v>
      </c>
      <c r="B10" s="109" t="s">
        <v>1</v>
      </c>
      <c r="C10" s="110"/>
      <c r="D10" s="113" t="s">
        <v>2</v>
      </c>
      <c r="E10" s="113" t="s">
        <v>32</v>
      </c>
      <c r="F10" s="119" t="s">
        <v>173</v>
      </c>
      <c r="G10" s="121" t="s">
        <v>174</v>
      </c>
      <c r="H10" s="107" t="s">
        <v>3</v>
      </c>
      <c r="I10" s="107" t="s">
        <v>4</v>
      </c>
      <c r="J10" s="117" t="s">
        <v>5</v>
      </c>
      <c r="K10" s="118"/>
      <c r="L10" s="124" t="s">
        <v>8</v>
      </c>
      <c r="M10" s="117" t="s">
        <v>9</v>
      </c>
      <c r="N10" s="123"/>
      <c r="O10" s="118"/>
      <c r="P10" s="107" t="s">
        <v>13</v>
      </c>
      <c r="Q10" s="113" t="s">
        <v>14</v>
      </c>
    </row>
    <row r="11" spans="1:17" ht="20.100000000000001" customHeight="1" x14ac:dyDescent="0.25">
      <c r="A11" s="108"/>
      <c r="B11" s="111"/>
      <c r="C11" s="112"/>
      <c r="D11" s="114"/>
      <c r="E11" s="114"/>
      <c r="F11" s="120"/>
      <c r="G11" s="122"/>
      <c r="H11" s="108"/>
      <c r="I11" s="108"/>
      <c r="J11" s="7" t="s">
        <v>6</v>
      </c>
      <c r="K11" s="7" t="s">
        <v>7</v>
      </c>
      <c r="L11" s="125"/>
      <c r="M11" s="8" t="s">
        <v>10</v>
      </c>
      <c r="N11" s="8" t="s">
        <v>11</v>
      </c>
      <c r="O11" s="7" t="s">
        <v>12</v>
      </c>
      <c r="P11" s="108"/>
      <c r="Q11" s="114"/>
    </row>
    <row r="12" spans="1:17" ht="15" customHeight="1" x14ac:dyDescent="0.2">
      <c r="A12" s="16" t="s">
        <v>15</v>
      </c>
      <c r="B12" s="115" t="s">
        <v>16</v>
      </c>
      <c r="C12" s="116"/>
      <c r="D12" s="16" t="s">
        <v>17</v>
      </c>
      <c r="E12" s="16"/>
      <c r="F12" s="16"/>
      <c r="G12" s="16"/>
      <c r="H12" s="16" t="s">
        <v>18</v>
      </c>
      <c r="I12" s="16">
        <v>1</v>
      </c>
      <c r="J12" s="16">
        <v>2</v>
      </c>
      <c r="K12" s="16">
        <v>3</v>
      </c>
      <c r="L12" s="16">
        <v>4</v>
      </c>
      <c r="M12" s="16">
        <v>5</v>
      </c>
      <c r="N12" s="16">
        <v>6</v>
      </c>
      <c r="O12" s="16">
        <v>7</v>
      </c>
      <c r="P12" s="16" t="s">
        <v>19</v>
      </c>
      <c r="Q12" s="16" t="s">
        <v>20</v>
      </c>
    </row>
    <row r="13" spans="1:17" ht="21.95" customHeight="1" x14ac:dyDescent="0.2">
      <c r="A13" s="21">
        <v>1</v>
      </c>
      <c r="B13" s="88" t="s">
        <v>184</v>
      </c>
      <c r="C13" s="89" t="s">
        <v>233</v>
      </c>
      <c r="D13" s="77" t="s">
        <v>299</v>
      </c>
      <c r="E13" s="78" t="s">
        <v>304</v>
      </c>
      <c r="F13" s="87">
        <v>7</v>
      </c>
      <c r="G13" s="79">
        <v>70</v>
      </c>
      <c r="H13" s="71" t="s">
        <v>39</v>
      </c>
      <c r="I13" s="55">
        <v>1250000</v>
      </c>
      <c r="J13" s="17"/>
      <c r="K13" s="17"/>
      <c r="L13" s="20">
        <f>SUM(I13,K13)</f>
        <v>1250000</v>
      </c>
      <c r="M13" s="17"/>
      <c r="N13" s="17"/>
      <c r="O13" s="17"/>
      <c r="P13" s="20">
        <f>L13-O13</f>
        <v>1250000</v>
      </c>
      <c r="Q13" s="17"/>
    </row>
    <row r="14" spans="1:17" ht="21.95" customHeight="1" x14ac:dyDescent="0.2">
      <c r="A14" s="21">
        <v>2</v>
      </c>
      <c r="B14" s="88" t="s">
        <v>296</v>
      </c>
      <c r="C14" s="89" t="s">
        <v>31</v>
      </c>
      <c r="D14" s="77" t="s">
        <v>300</v>
      </c>
      <c r="E14" s="78" t="s">
        <v>304</v>
      </c>
      <c r="F14" s="87">
        <v>8.6999999999999993</v>
      </c>
      <c r="G14" s="79">
        <v>74</v>
      </c>
      <c r="H14" s="71" t="s">
        <v>39</v>
      </c>
      <c r="I14" s="55">
        <v>1250000</v>
      </c>
      <c r="J14" s="17"/>
      <c r="K14" s="17"/>
      <c r="L14" s="20">
        <f t="shared" ref="L14:L17" si="0">SUM(I14,K14)</f>
        <v>1250000</v>
      </c>
      <c r="M14" s="17"/>
      <c r="N14" s="17"/>
      <c r="O14" s="17"/>
      <c r="P14" s="20">
        <f t="shared" ref="P14:P17" si="1">L14-O14</f>
        <v>1250000</v>
      </c>
      <c r="Q14" s="17"/>
    </row>
    <row r="15" spans="1:17" ht="21.95" customHeight="1" x14ac:dyDescent="0.2">
      <c r="A15" s="21">
        <v>3</v>
      </c>
      <c r="B15" s="88" t="s">
        <v>297</v>
      </c>
      <c r="C15" s="89" t="s">
        <v>186</v>
      </c>
      <c r="D15" s="77" t="s">
        <v>301</v>
      </c>
      <c r="E15" s="78" t="s">
        <v>304</v>
      </c>
      <c r="F15" s="87">
        <v>7.3</v>
      </c>
      <c r="G15" s="79">
        <v>75</v>
      </c>
      <c r="H15" s="71" t="s">
        <v>39</v>
      </c>
      <c r="I15" s="55">
        <v>1250000</v>
      </c>
      <c r="J15" s="17"/>
      <c r="K15" s="17"/>
      <c r="L15" s="20">
        <f t="shared" si="0"/>
        <v>1250000</v>
      </c>
      <c r="M15" s="17"/>
      <c r="N15" s="17"/>
      <c r="O15" s="17"/>
      <c r="P15" s="20">
        <f t="shared" si="1"/>
        <v>1250000</v>
      </c>
      <c r="Q15" s="17"/>
    </row>
    <row r="16" spans="1:17" ht="21.95" customHeight="1" x14ac:dyDescent="0.2">
      <c r="A16" s="21">
        <v>4</v>
      </c>
      <c r="B16" s="88" t="s">
        <v>76</v>
      </c>
      <c r="C16" s="89" t="s">
        <v>30</v>
      </c>
      <c r="D16" s="77" t="s">
        <v>302</v>
      </c>
      <c r="E16" s="78" t="s">
        <v>304</v>
      </c>
      <c r="F16" s="87">
        <v>7.2</v>
      </c>
      <c r="G16" s="79">
        <v>76</v>
      </c>
      <c r="H16" s="71" t="s">
        <v>39</v>
      </c>
      <c r="I16" s="55">
        <v>1250000</v>
      </c>
      <c r="J16" s="17"/>
      <c r="K16" s="17"/>
      <c r="L16" s="20">
        <f t="shared" si="0"/>
        <v>1250000</v>
      </c>
      <c r="M16" s="17"/>
      <c r="N16" s="17"/>
      <c r="O16" s="17"/>
      <c r="P16" s="20">
        <f t="shared" si="1"/>
        <v>1250000</v>
      </c>
      <c r="Q16" s="17"/>
    </row>
    <row r="17" spans="1:17" ht="21.95" customHeight="1" x14ac:dyDescent="0.2">
      <c r="A17" s="21">
        <v>5</v>
      </c>
      <c r="B17" s="88" t="s">
        <v>298</v>
      </c>
      <c r="C17" s="89" t="s">
        <v>29</v>
      </c>
      <c r="D17" s="77" t="s">
        <v>303</v>
      </c>
      <c r="E17" s="78" t="s">
        <v>305</v>
      </c>
      <c r="F17" s="87">
        <v>7.2</v>
      </c>
      <c r="G17" s="79">
        <v>80</v>
      </c>
      <c r="H17" s="71" t="s">
        <v>39</v>
      </c>
      <c r="I17" s="55">
        <v>1250000</v>
      </c>
      <c r="J17" s="17"/>
      <c r="K17" s="17"/>
      <c r="L17" s="20">
        <f t="shared" si="0"/>
        <v>1250000</v>
      </c>
      <c r="M17" s="17"/>
      <c r="N17" s="17"/>
      <c r="O17" s="17"/>
      <c r="P17" s="20">
        <f t="shared" si="1"/>
        <v>1250000</v>
      </c>
      <c r="Q17" s="17"/>
    </row>
    <row r="18" spans="1:17" s="11" customFormat="1" ht="24.95" customHeight="1" x14ac:dyDescent="0.2">
      <c r="A18" s="9"/>
      <c r="B18" s="56" t="s">
        <v>44</v>
      </c>
      <c r="C18" s="27">
        <f>A17</f>
        <v>5</v>
      </c>
      <c r="D18" s="27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8">
        <f>SUM(P13:P17)</f>
        <v>6250000</v>
      </c>
      <c r="Q18" s="10"/>
    </row>
    <row r="19" spans="1:17" ht="24.95" customHeight="1" x14ac:dyDescent="0.25">
      <c r="B19" s="3" t="s">
        <v>306</v>
      </c>
    </row>
    <row r="20" spans="1:17" ht="18" customHeight="1" x14ac:dyDescent="0.25">
      <c r="P20" s="12" t="s">
        <v>1184</v>
      </c>
    </row>
    <row r="21" spans="1:17" ht="18" customHeight="1" x14ac:dyDescent="0.25">
      <c r="B21" s="6" t="s">
        <v>21</v>
      </c>
      <c r="I21" s="6" t="s">
        <v>23</v>
      </c>
      <c r="P21" s="6" t="s">
        <v>22</v>
      </c>
    </row>
    <row r="22" spans="1:17" ht="18" customHeight="1" x14ac:dyDescent="0.2"/>
    <row r="23" spans="1:17" s="140" customFormat="1" ht="18" customHeight="1" x14ac:dyDescent="0.2">
      <c r="B23" s="141" t="s">
        <v>70</v>
      </c>
      <c r="I23" s="141" t="s">
        <v>70</v>
      </c>
      <c r="P23" s="141" t="s">
        <v>70</v>
      </c>
    </row>
    <row r="24" spans="1:17" ht="18" customHeight="1" x14ac:dyDescent="0.2"/>
    <row r="25" spans="1:17" ht="18" customHeight="1" x14ac:dyDescent="0.2"/>
    <row r="26" spans="1:17" ht="18" customHeight="1" x14ac:dyDescent="0.25">
      <c r="B26" s="54" t="s">
        <v>294</v>
      </c>
      <c r="I26" s="54" t="s">
        <v>41</v>
      </c>
      <c r="P26" s="54" t="s">
        <v>42</v>
      </c>
    </row>
    <row r="27" spans="1:17" ht="18" customHeight="1" x14ac:dyDescent="0.25">
      <c r="B27" s="54"/>
      <c r="I27" s="54"/>
      <c r="P27" s="54"/>
    </row>
    <row r="28" spans="1:17" ht="18" customHeight="1" x14ac:dyDescent="0.25">
      <c r="B28" s="85"/>
      <c r="I28" s="85"/>
      <c r="P28" s="85"/>
    </row>
    <row r="29" spans="1:17" ht="18" customHeight="1" x14ac:dyDescent="0.25">
      <c r="A29" s="104" t="s">
        <v>24</v>
      </c>
      <c r="B29" s="104"/>
      <c r="C29" s="104"/>
      <c r="D29" s="104"/>
      <c r="E29" s="13"/>
      <c r="F29" s="13"/>
      <c r="G29" s="13"/>
      <c r="J29" s="105" t="s">
        <v>33</v>
      </c>
      <c r="K29" s="105"/>
      <c r="L29" s="105"/>
      <c r="M29" s="105"/>
      <c r="N29" s="105"/>
      <c r="O29" s="105"/>
      <c r="P29" s="105"/>
      <c r="Q29" s="105"/>
    </row>
    <row r="30" spans="1:17" ht="18" customHeight="1" x14ac:dyDescent="0.25">
      <c r="A30" s="105" t="s">
        <v>71</v>
      </c>
      <c r="B30" s="105"/>
      <c r="C30" s="105"/>
      <c r="D30" s="105"/>
      <c r="E30" s="14"/>
      <c r="F30" s="14"/>
      <c r="G30" s="14"/>
      <c r="J30" s="127" t="s">
        <v>63</v>
      </c>
      <c r="K30" s="127"/>
      <c r="L30" s="127"/>
      <c r="M30" s="127"/>
      <c r="N30" s="127"/>
      <c r="O30" s="127"/>
      <c r="P30" s="127"/>
      <c r="Q30" s="127"/>
    </row>
    <row r="31" spans="1:17" ht="18" customHeight="1" x14ac:dyDescent="0.25">
      <c r="A31" s="105" t="s">
        <v>72</v>
      </c>
      <c r="B31" s="105"/>
      <c r="C31" s="105"/>
      <c r="D31" s="105"/>
      <c r="E31" s="14"/>
      <c r="F31" s="14"/>
      <c r="G31" s="14"/>
      <c r="J31" s="104"/>
      <c r="K31" s="104"/>
      <c r="L31" s="104"/>
      <c r="M31" s="104"/>
      <c r="N31" s="104"/>
      <c r="O31" s="104"/>
      <c r="P31" s="104"/>
      <c r="Q31" s="104"/>
    </row>
    <row r="32" spans="1:17" ht="18" customHeight="1" x14ac:dyDescent="0.25">
      <c r="A32" s="104" t="s">
        <v>73</v>
      </c>
      <c r="B32" s="104"/>
      <c r="C32" s="104"/>
      <c r="D32" s="104"/>
      <c r="E32" s="13"/>
      <c r="F32" s="13"/>
      <c r="G32" s="13"/>
      <c r="P32" s="4"/>
    </row>
    <row r="33" spans="1:17" ht="18" customHeight="1" x14ac:dyDescent="0.25">
      <c r="A33" s="104" t="s">
        <v>37</v>
      </c>
      <c r="B33" s="104"/>
      <c r="C33" s="104"/>
      <c r="D33" s="104"/>
      <c r="E33" s="15"/>
      <c r="F33" s="15"/>
      <c r="G33" s="15"/>
    </row>
    <row r="34" spans="1:17" ht="15" customHeight="1" x14ac:dyDescent="0.2"/>
    <row r="35" spans="1:17" ht="30" customHeight="1" x14ac:dyDescent="0.3">
      <c r="A35" s="126" t="s">
        <v>38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</row>
    <row r="36" spans="1:17" ht="20.100000000000001" customHeight="1" x14ac:dyDescent="0.3">
      <c r="A36" s="106" t="s">
        <v>196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</row>
    <row r="37" spans="1:17" ht="15" customHeight="1" x14ac:dyDescent="0.25">
      <c r="Q37" s="3"/>
    </row>
    <row r="38" spans="1:17" ht="35.1" customHeight="1" x14ac:dyDescent="0.2">
      <c r="A38" s="107" t="s">
        <v>0</v>
      </c>
      <c r="B38" s="109" t="s">
        <v>1</v>
      </c>
      <c r="C38" s="110"/>
      <c r="D38" s="113" t="s">
        <v>2</v>
      </c>
      <c r="E38" s="113" t="s">
        <v>32</v>
      </c>
      <c r="F38" s="119" t="s">
        <v>173</v>
      </c>
      <c r="G38" s="121" t="s">
        <v>174</v>
      </c>
      <c r="H38" s="107" t="s">
        <v>3</v>
      </c>
      <c r="I38" s="107" t="s">
        <v>4</v>
      </c>
      <c r="J38" s="117" t="s">
        <v>5</v>
      </c>
      <c r="K38" s="118"/>
      <c r="L38" s="124" t="s">
        <v>8</v>
      </c>
      <c r="M38" s="117" t="s">
        <v>9</v>
      </c>
      <c r="N38" s="123"/>
      <c r="O38" s="118"/>
      <c r="P38" s="107" t="s">
        <v>13</v>
      </c>
      <c r="Q38" s="113" t="s">
        <v>14</v>
      </c>
    </row>
    <row r="39" spans="1:17" ht="20.100000000000001" customHeight="1" x14ac:dyDescent="0.25">
      <c r="A39" s="108"/>
      <c r="B39" s="111"/>
      <c r="C39" s="112"/>
      <c r="D39" s="114"/>
      <c r="E39" s="114"/>
      <c r="F39" s="120"/>
      <c r="G39" s="122"/>
      <c r="H39" s="108"/>
      <c r="I39" s="108"/>
      <c r="J39" s="7" t="s">
        <v>6</v>
      </c>
      <c r="K39" s="7" t="s">
        <v>7</v>
      </c>
      <c r="L39" s="125"/>
      <c r="M39" s="8" t="s">
        <v>10</v>
      </c>
      <c r="N39" s="8" t="s">
        <v>11</v>
      </c>
      <c r="O39" s="7" t="s">
        <v>12</v>
      </c>
      <c r="P39" s="108"/>
      <c r="Q39" s="114"/>
    </row>
    <row r="40" spans="1:17" ht="20.100000000000001" customHeight="1" x14ac:dyDescent="0.2">
      <c r="A40" s="16" t="s">
        <v>15</v>
      </c>
      <c r="B40" s="115" t="s">
        <v>16</v>
      </c>
      <c r="C40" s="116"/>
      <c r="D40" s="16" t="s">
        <v>17</v>
      </c>
      <c r="E40" s="16"/>
      <c r="F40" s="16"/>
      <c r="G40" s="16"/>
      <c r="H40" s="16" t="s">
        <v>18</v>
      </c>
      <c r="I40" s="16">
        <v>1</v>
      </c>
      <c r="J40" s="16">
        <v>2</v>
      </c>
      <c r="K40" s="16">
        <v>3</v>
      </c>
      <c r="L40" s="16">
        <v>4</v>
      </c>
      <c r="M40" s="16">
        <v>5</v>
      </c>
      <c r="N40" s="16">
        <v>6</v>
      </c>
      <c r="O40" s="16">
        <v>7</v>
      </c>
      <c r="P40" s="16" t="s">
        <v>19</v>
      </c>
      <c r="Q40" s="16" t="s">
        <v>20</v>
      </c>
    </row>
    <row r="41" spans="1:17" ht="30" customHeight="1" x14ac:dyDescent="0.2">
      <c r="A41" s="21">
        <v>1</v>
      </c>
      <c r="B41" s="69" t="s">
        <v>76</v>
      </c>
      <c r="C41" s="70" t="s">
        <v>197</v>
      </c>
      <c r="D41" s="61">
        <v>16000129</v>
      </c>
      <c r="E41" s="71" t="s">
        <v>75</v>
      </c>
      <c r="F41" s="72">
        <v>8.5</v>
      </c>
      <c r="G41" s="71">
        <v>81</v>
      </c>
      <c r="H41" s="71" t="s">
        <v>40</v>
      </c>
      <c r="I41" s="55">
        <v>2125000</v>
      </c>
      <c r="J41" s="17"/>
      <c r="K41" s="17"/>
      <c r="L41" s="20">
        <f>SUM(I41,K41)</f>
        <v>2125000</v>
      </c>
      <c r="M41" s="17"/>
      <c r="N41" s="17"/>
      <c r="O41" s="17"/>
      <c r="P41" s="20">
        <f>L41-O41</f>
        <v>2125000</v>
      </c>
      <c r="Q41" s="17"/>
    </row>
    <row r="42" spans="1:17" s="11" customFormat="1" ht="30" customHeight="1" x14ac:dyDescent="0.2">
      <c r="A42" s="9"/>
      <c r="B42" s="56" t="s">
        <v>44</v>
      </c>
      <c r="C42" s="27">
        <f>A41</f>
        <v>1</v>
      </c>
      <c r="D42" s="27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8">
        <f>P41</f>
        <v>2125000</v>
      </c>
      <c r="Q42" s="10"/>
    </row>
    <row r="43" spans="1:17" ht="30" customHeight="1" x14ac:dyDescent="0.25">
      <c r="B43" s="3" t="s">
        <v>198</v>
      </c>
    </row>
    <row r="44" spans="1:17" ht="18" customHeight="1" x14ac:dyDescent="0.25">
      <c r="P44" s="12" t="s">
        <v>291</v>
      </c>
    </row>
    <row r="45" spans="1:17" ht="18" customHeight="1" x14ac:dyDescent="0.25">
      <c r="B45" s="6" t="s">
        <v>21</v>
      </c>
      <c r="I45" s="6" t="s">
        <v>23</v>
      </c>
      <c r="P45" s="6" t="s">
        <v>22</v>
      </c>
    </row>
    <row r="46" spans="1:17" ht="18" customHeight="1" x14ac:dyDescent="0.2"/>
    <row r="47" spans="1:17" s="80" customFormat="1" ht="18" customHeight="1" x14ac:dyDescent="0.2">
      <c r="B47" s="81" t="s">
        <v>70</v>
      </c>
      <c r="I47" s="81" t="s">
        <v>70</v>
      </c>
      <c r="P47" s="81" t="s">
        <v>70</v>
      </c>
    </row>
    <row r="48" spans="1:17" ht="18" customHeight="1" x14ac:dyDescent="0.2"/>
    <row r="49" spans="2:16" ht="18" customHeight="1" x14ac:dyDescent="0.2"/>
    <row r="50" spans="2:16" ht="18" customHeight="1" x14ac:dyDescent="0.25">
      <c r="B50" s="54" t="s">
        <v>43</v>
      </c>
      <c r="I50" s="54" t="s">
        <v>41</v>
      </c>
      <c r="P50" s="54" t="s">
        <v>42</v>
      </c>
    </row>
    <row r="51" spans="2:16" ht="18" customHeight="1" x14ac:dyDescent="0.25">
      <c r="B51" s="54"/>
      <c r="I51" s="54"/>
      <c r="P51" s="54"/>
    </row>
    <row r="52" spans="2:16" ht="18" customHeight="1" x14ac:dyDescent="0.25">
      <c r="B52" s="54"/>
      <c r="I52" s="54"/>
      <c r="P52" s="54"/>
    </row>
    <row r="53" spans="2:16" ht="18" customHeight="1" x14ac:dyDescent="0.25">
      <c r="B53" s="54"/>
      <c r="I53" s="54"/>
      <c r="P53" s="54"/>
    </row>
    <row r="54" spans="2:16" ht="18" customHeight="1" x14ac:dyDescent="0.25">
      <c r="B54" s="54"/>
      <c r="I54" s="54"/>
      <c r="P54" s="54"/>
    </row>
    <row r="55" spans="2:16" ht="18" customHeight="1" x14ac:dyDescent="0.25">
      <c r="B55" s="54"/>
      <c r="I55" s="54"/>
      <c r="P55" s="54"/>
    </row>
    <row r="56" spans="2:16" ht="20.100000000000001" customHeight="1" x14ac:dyDescent="0.2"/>
    <row r="57" spans="2:16" ht="20.100000000000001" customHeight="1" x14ac:dyDescent="0.2"/>
    <row r="58" spans="2:16" ht="18" customHeight="1" x14ac:dyDescent="0.2"/>
    <row r="59" spans="2:16" ht="18" customHeight="1" x14ac:dyDescent="0.2"/>
    <row r="60" spans="2:16" ht="18" customHeight="1" x14ac:dyDescent="0.2"/>
    <row r="61" spans="2:16" ht="18" customHeight="1" x14ac:dyDescent="0.2"/>
    <row r="62" spans="2:16" ht="18" customHeight="1" x14ac:dyDescent="0.2"/>
    <row r="63" spans="2:16" ht="18" customHeight="1" x14ac:dyDescent="0.2"/>
    <row r="64" spans="2:16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  <row r="92" ht="18" customHeight="1" x14ac:dyDescent="0.2"/>
    <row r="93" ht="18" customHeight="1" x14ac:dyDescent="0.2"/>
    <row r="94" ht="18" customHeight="1" x14ac:dyDescent="0.2"/>
    <row r="95" ht="18" customHeight="1" x14ac:dyDescent="0.2"/>
  </sheetData>
  <mergeCells count="48">
    <mergeCell ref="A7:Q7"/>
    <mergeCell ref="J1:Q1"/>
    <mergeCell ref="Q38:Q39"/>
    <mergeCell ref="B40:C40"/>
    <mergeCell ref="L38:L39"/>
    <mergeCell ref="M38:O38"/>
    <mergeCell ref="P38:P39"/>
    <mergeCell ref="J38:K38"/>
    <mergeCell ref="A33:D33"/>
    <mergeCell ref="A35:Q35"/>
    <mergeCell ref="J2:Q2"/>
    <mergeCell ref="J3:Q3"/>
    <mergeCell ref="F38:F39"/>
    <mergeCell ref="G38:G39"/>
    <mergeCell ref="J29:Q29"/>
    <mergeCell ref="J30:Q30"/>
    <mergeCell ref="J31:Q31"/>
    <mergeCell ref="A30:D30"/>
    <mergeCell ref="A31:D31"/>
    <mergeCell ref="A32:D32"/>
    <mergeCell ref="A38:A39"/>
    <mergeCell ref="B38:C39"/>
    <mergeCell ref="D38:D39"/>
    <mergeCell ref="A36:Q36"/>
    <mergeCell ref="E38:E39"/>
    <mergeCell ref="H38:H39"/>
    <mergeCell ref="I38:I39"/>
    <mergeCell ref="A29:D29"/>
    <mergeCell ref="A8:Q8"/>
    <mergeCell ref="A10:A11"/>
    <mergeCell ref="B10:C11"/>
    <mergeCell ref="D10:D11"/>
    <mergeCell ref="B12:C12"/>
    <mergeCell ref="H10:H11"/>
    <mergeCell ref="I10:I11"/>
    <mergeCell ref="J10:K10"/>
    <mergeCell ref="F10:F11"/>
    <mergeCell ref="G10:G11"/>
    <mergeCell ref="E10:E11"/>
    <mergeCell ref="M10:O10"/>
    <mergeCell ref="P10:P11"/>
    <mergeCell ref="Q10:Q11"/>
    <mergeCell ref="L10:L11"/>
    <mergeCell ref="A1:D1"/>
    <mergeCell ref="A2:D2"/>
    <mergeCell ref="A3:D3"/>
    <mergeCell ref="A5:D5"/>
    <mergeCell ref="A4:D4"/>
  </mergeCells>
  <phoneticPr fontId="9" type="noConversion"/>
  <conditionalFormatting sqref="G41">
    <cfRule type="cellIs" dxfId="162" priority="7" stopIfTrue="1" operator="lessThan">
      <formula>30</formula>
    </cfRule>
    <cfRule type="cellIs" dxfId="161" priority="8" stopIfTrue="1" operator="lessThan">
      <formula>50</formula>
    </cfRule>
    <cfRule type="cellIs" dxfId="160" priority="9" stopIfTrue="1" operator="notBetween">
      <formula>70</formula>
      <formula>"&lt;70"</formula>
    </cfRule>
  </conditionalFormatting>
  <conditionalFormatting sqref="F41">
    <cfRule type="cellIs" dxfId="159" priority="10" stopIfTrue="1" operator="lessThan">
      <formula>3</formula>
    </cfRule>
    <cfRule type="cellIs" dxfId="158" priority="11" stopIfTrue="1" operator="lessThan">
      <formula>5</formula>
    </cfRule>
    <cfRule type="cellIs" dxfId="157" priority="12" stopIfTrue="1" operator="notBetween">
      <formula>7</formula>
      <formula>"&lt;7"</formula>
    </cfRule>
  </conditionalFormatting>
  <conditionalFormatting sqref="F13:F17">
    <cfRule type="cellIs" dxfId="156" priority="4" stopIfTrue="1" operator="lessThan">
      <formula>3</formula>
    </cfRule>
    <cfRule type="cellIs" dxfId="155" priority="5" stopIfTrue="1" operator="lessThan">
      <formula>5</formula>
    </cfRule>
    <cfRule type="cellIs" dxfId="154" priority="6" stopIfTrue="1" operator="notBetween">
      <formula>7</formula>
      <formula>"&lt;7"</formula>
    </cfRule>
  </conditionalFormatting>
  <conditionalFormatting sqref="G13:G17">
    <cfRule type="cellIs" dxfId="153" priority="1" stopIfTrue="1" operator="lessThan">
      <formula>30</formula>
    </cfRule>
    <cfRule type="cellIs" dxfId="152" priority="2" stopIfTrue="1" operator="lessThan">
      <formula>50</formula>
    </cfRule>
    <cfRule type="cellIs" dxfId="151" priority="3" stopIfTrue="1" operator="notBetween">
      <formula>70</formula>
      <formula>"&lt;70"</formula>
    </cfRule>
  </conditionalFormatting>
  <pageMargins left="0.5" right="0.25" top="0.5" bottom="0.5" header="0" footer="0.25"/>
  <pageSetup paperSize="9" scale="95" orientation="landscape" r:id="rId1"/>
  <headerFooter alignWithMargins="0">
    <oddFooter>&amp;L&amp;"Times New Roman,Regular"&amp;8Bảng thanh toán HB khóa 2016TC(9+3)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view="pageBreakPreview" zoomScaleNormal="100" workbookViewId="0">
      <selection activeCell="A63" sqref="A63:XFD66"/>
    </sheetView>
  </sheetViews>
  <sheetFormatPr defaultRowHeight="12.75" x14ac:dyDescent="0.2"/>
  <cols>
    <col min="1" max="1" width="5.7109375" style="1" customWidth="1"/>
    <col min="2" max="2" width="17.7109375" style="1" customWidth="1"/>
    <col min="3" max="3" width="7.7109375" style="1" customWidth="1"/>
    <col min="4" max="4" width="10.7109375" style="1" customWidth="1"/>
    <col min="5" max="5" width="11.7109375" style="1" customWidth="1"/>
    <col min="6" max="7" width="6.7109375" style="1" customWidth="1"/>
    <col min="8" max="8" width="8.5703125" style="1" bestFit="1" customWidth="1"/>
    <col min="9" max="9" width="10.7109375" style="1" customWidth="1"/>
    <col min="10" max="10" width="6.7109375" style="1" hidden="1" customWidth="1"/>
    <col min="11" max="11" width="7.7109375" style="1" hidden="1" customWidth="1"/>
    <col min="12" max="12" width="15.7109375" style="1" customWidth="1"/>
    <col min="13" max="14" width="5.7109375" style="1" customWidth="1"/>
    <col min="15" max="15" width="8.7109375" style="1" customWidth="1"/>
    <col min="16" max="16" width="11.7109375" style="1" customWidth="1"/>
    <col min="17" max="17" width="13.7109375" style="1" customWidth="1"/>
    <col min="18" max="16384" width="9.140625" style="1"/>
  </cols>
  <sheetData>
    <row r="1" spans="1:17" ht="17.100000000000001" customHeight="1" x14ac:dyDescent="0.25">
      <c r="A1" s="104" t="s">
        <v>24</v>
      </c>
      <c r="B1" s="104"/>
      <c r="C1" s="104"/>
      <c r="D1" s="104"/>
      <c r="E1" s="13"/>
      <c r="F1" s="13"/>
      <c r="G1" s="13"/>
      <c r="J1" s="105" t="s">
        <v>33</v>
      </c>
      <c r="K1" s="105"/>
      <c r="L1" s="105"/>
      <c r="M1" s="105"/>
      <c r="N1" s="105"/>
      <c r="O1" s="105"/>
      <c r="P1" s="105"/>
      <c r="Q1" s="105"/>
    </row>
    <row r="2" spans="1:17" ht="17.100000000000001" customHeight="1" x14ac:dyDescent="0.25">
      <c r="A2" s="105" t="s">
        <v>71</v>
      </c>
      <c r="B2" s="105"/>
      <c r="C2" s="105"/>
      <c r="D2" s="105"/>
      <c r="E2" s="14"/>
      <c r="F2" s="14"/>
      <c r="G2" s="14"/>
      <c r="J2" s="127" t="s">
        <v>63</v>
      </c>
      <c r="K2" s="127"/>
      <c r="L2" s="127"/>
      <c r="M2" s="127"/>
      <c r="N2" s="127"/>
      <c r="O2" s="127"/>
      <c r="P2" s="127"/>
      <c r="Q2" s="127"/>
    </row>
    <row r="3" spans="1:17" ht="17.100000000000001" customHeight="1" x14ac:dyDescent="0.25">
      <c r="A3" s="105" t="s">
        <v>72</v>
      </c>
      <c r="B3" s="105"/>
      <c r="C3" s="105"/>
      <c r="D3" s="105"/>
      <c r="E3" s="14"/>
      <c r="F3" s="14"/>
      <c r="G3" s="14"/>
      <c r="J3" s="104"/>
      <c r="K3" s="104"/>
      <c r="L3" s="104"/>
      <c r="M3" s="104"/>
      <c r="N3" s="104"/>
      <c r="O3" s="104"/>
      <c r="P3" s="104"/>
      <c r="Q3" s="104"/>
    </row>
    <row r="4" spans="1:17" ht="17.100000000000001" customHeight="1" x14ac:dyDescent="0.25">
      <c r="A4" s="104" t="s">
        <v>46</v>
      </c>
      <c r="B4" s="104"/>
      <c r="C4" s="104"/>
      <c r="D4" s="104"/>
      <c r="E4" s="13"/>
      <c r="F4" s="13"/>
      <c r="G4" s="13"/>
      <c r="P4" s="4"/>
    </row>
    <row r="5" spans="1:17" ht="17.100000000000001" customHeight="1" x14ac:dyDescent="0.25">
      <c r="A5" s="104" t="s">
        <v>37</v>
      </c>
      <c r="B5" s="104"/>
      <c r="C5" s="104"/>
      <c r="D5" s="104"/>
      <c r="E5" s="15"/>
      <c r="F5" s="15"/>
      <c r="G5" s="15"/>
    </row>
    <row r="6" spans="1:17" ht="15" customHeight="1" x14ac:dyDescent="0.2"/>
    <row r="7" spans="1:17" ht="24.95" customHeight="1" x14ac:dyDescent="0.3">
      <c r="A7" s="126" t="s">
        <v>38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</row>
    <row r="8" spans="1:17" ht="20.100000000000001" customHeight="1" x14ac:dyDescent="0.3">
      <c r="A8" s="106" t="s">
        <v>293</v>
      </c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</row>
    <row r="9" spans="1:17" ht="15" customHeight="1" x14ac:dyDescent="0.25">
      <c r="Q9" s="3"/>
    </row>
    <row r="10" spans="1:17" ht="30" customHeight="1" x14ac:dyDescent="0.2">
      <c r="A10" s="107" t="s">
        <v>0</v>
      </c>
      <c r="B10" s="109" t="s">
        <v>1</v>
      </c>
      <c r="C10" s="110"/>
      <c r="D10" s="113" t="s">
        <v>2</v>
      </c>
      <c r="E10" s="113" t="s">
        <v>32</v>
      </c>
      <c r="F10" s="119" t="s">
        <v>173</v>
      </c>
      <c r="G10" s="121" t="s">
        <v>174</v>
      </c>
      <c r="H10" s="107" t="s">
        <v>3</v>
      </c>
      <c r="I10" s="107" t="s">
        <v>4</v>
      </c>
      <c r="J10" s="117" t="s">
        <v>5</v>
      </c>
      <c r="K10" s="118"/>
      <c r="L10" s="124" t="s">
        <v>8</v>
      </c>
      <c r="M10" s="117" t="s">
        <v>9</v>
      </c>
      <c r="N10" s="123"/>
      <c r="O10" s="118"/>
      <c r="P10" s="107" t="s">
        <v>13</v>
      </c>
      <c r="Q10" s="113" t="s">
        <v>14</v>
      </c>
    </row>
    <row r="11" spans="1:17" ht="20.100000000000001" customHeight="1" x14ac:dyDescent="0.25">
      <c r="A11" s="108"/>
      <c r="B11" s="111"/>
      <c r="C11" s="112"/>
      <c r="D11" s="114"/>
      <c r="E11" s="114"/>
      <c r="F11" s="120"/>
      <c r="G11" s="122"/>
      <c r="H11" s="108"/>
      <c r="I11" s="108"/>
      <c r="J11" s="7" t="s">
        <v>6</v>
      </c>
      <c r="K11" s="7" t="s">
        <v>7</v>
      </c>
      <c r="L11" s="125"/>
      <c r="M11" s="8" t="s">
        <v>10</v>
      </c>
      <c r="N11" s="8" t="s">
        <v>11</v>
      </c>
      <c r="O11" s="7" t="s">
        <v>12</v>
      </c>
      <c r="P11" s="108"/>
      <c r="Q11" s="114"/>
    </row>
    <row r="12" spans="1:17" ht="15" customHeight="1" x14ac:dyDescent="0.2">
      <c r="A12" s="16" t="s">
        <v>15</v>
      </c>
      <c r="B12" s="115" t="s">
        <v>16</v>
      </c>
      <c r="C12" s="116"/>
      <c r="D12" s="16" t="s">
        <v>17</v>
      </c>
      <c r="E12" s="16"/>
      <c r="F12" s="16"/>
      <c r="G12" s="16"/>
      <c r="H12" s="16" t="s">
        <v>18</v>
      </c>
      <c r="I12" s="16">
        <v>1</v>
      </c>
      <c r="J12" s="16">
        <v>2</v>
      </c>
      <c r="K12" s="16">
        <v>3</v>
      </c>
      <c r="L12" s="16">
        <v>4</v>
      </c>
      <c r="M12" s="16">
        <v>5</v>
      </c>
      <c r="N12" s="16">
        <v>6</v>
      </c>
      <c r="O12" s="16">
        <v>7</v>
      </c>
      <c r="P12" s="16" t="s">
        <v>19</v>
      </c>
      <c r="Q12" s="16" t="s">
        <v>20</v>
      </c>
    </row>
    <row r="13" spans="1:17" ht="24.95" customHeight="1" x14ac:dyDescent="0.2">
      <c r="A13" s="21">
        <v>1</v>
      </c>
      <c r="B13" s="75" t="s">
        <v>80</v>
      </c>
      <c r="C13" s="76" t="s">
        <v>74</v>
      </c>
      <c r="D13" s="77" t="s">
        <v>308</v>
      </c>
      <c r="E13" s="78" t="s">
        <v>79</v>
      </c>
      <c r="F13" s="87">
        <v>8.1999999999999993</v>
      </c>
      <c r="G13" s="79">
        <v>80</v>
      </c>
      <c r="H13" s="71" t="s">
        <v>40</v>
      </c>
      <c r="I13" s="19">
        <v>2125000</v>
      </c>
      <c r="J13" s="17"/>
      <c r="K13" s="17"/>
      <c r="L13" s="20">
        <f t="shared" ref="L13:L17" si="0">SUM(I13,K13)</f>
        <v>2125000</v>
      </c>
      <c r="M13" s="17"/>
      <c r="N13" s="17"/>
      <c r="O13" s="17"/>
      <c r="P13" s="20">
        <f t="shared" ref="P13:P17" si="1">L13-O13</f>
        <v>2125000</v>
      </c>
      <c r="Q13" s="17"/>
    </row>
    <row r="14" spans="1:17" ht="24.95" customHeight="1" x14ac:dyDescent="0.2">
      <c r="A14" s="21">
        <v>2</v>
      </c>
      <c r="B14" s="75" t="s">
        <v>51</v>
      </c>
      <c r="C14" s="76" t="s">
        <v>52</v>
      </c>
      <c r="D14" s="77" t="s">
        <v>309</v>
      </c>
      <c r="E14" s="78" t="s">
        <v>53</v>
      </c>
      <c r="F14" s="87">
        <v>8.4</v>
      </c>
      <c r="G14" s="79">
        <v>87</v>
      </c>
      <c r="H14" s="71" t="s">
        <v>40</v>
      </c>
      <c r="I14" s="19">
        <v>2125000</v>
      </c>
      <c r="J14" s="17"/>
      <c r="K14" s="17"/>
      <c r="L14" s="20">
        <f t="shared" si="0"/>
        <v>2125000</v>
      </c>
      <c r="M14" s="17"/>
      <c r="N14" s="17"/>
      <c r="O14" s="17"/>
      <c r="P14" s="20">
        <f t="shared" si="1"/>
        <v>2125000</v>
      </c>
      <c r="Q14" s="17"/>
    </row>
    <row r="15" spans="1:17" ht="24.95" customHeight="1" x14ac:dyDescent="0.2">
      <c r="A15" s="21">
        <v>3</v>
      </c>
      <c r="B15" s="75" t="s">
        <v>207</v>
      </c>
      <c r="C15" s="76" t="s">
        <v>121</v>
      </c>
      <c r="D15" s="77" t="s">
        <v>310</v>
      </c>
      <c r="E15" s="78" t="s">
        <v>208</v>
      </c>
      <c r="F15" s="87">
        <v>8.5</v>
      </c>
      <c r="G15" s="79">
        <v>81</v>
      </c>
      <c r="H15" s="71" t="s">
        <v>40</v>
      </c>
      <c r="I15" s="19">
        <v>2125000</v>
      </c>
      <c r="J15" s="17"/>
      <c r="K15" s="17"/>
      <c r="L15" s="20">
        <f t="shared" si="0"/>
        <v>2125000</v>
      </c>
      <c r="M15" s="17"/>
      <c r="N15" s="17"/>
      <c r="O15" s="17"/>
      <c r="P15" s="20">
        <f t="shared" si="1"/>
        <v>2125000</v>
      </c>
      <c r="Q15" s="17"/>
    </row>
    <row r="16" spans="1:17" ht="24.95" customHeight="1" x14ac:dyDescent="0.2">
      <c r="A16" s="21">
        <v>4</v>
      </c>
      <c r="B16" s="75" t="s">
        <v>307</v>
      </c>
      <c r="C16" s="76" t="s">
        <v>54</v>
      </c>
      <c r="D16" s="77" t="s">
        <v>311</v>
      </c>
      <c r="E16" s="78" t="s">
        <v>313</v>
      </c>
      <c r="F16" s="87">
        <v>8.6</v>
      </c>
      <c r="G16" s="79">
        <v>89</v>
      </c>
      <c r="H16" s="71" t="s">
        <v>40</v>
      </c>
      <c r="I16" s="19">
        <v>2125000</v>
      </c>
      <c r="J16" s="17"/>
      <c r="K16" s="17"/>
      <c r="L16" s="20">
        <f t="shared" si="0"/>
        <v>2125000</v>
      </c>
      <c r="M16" s="17"/>
      <c r="N16" s="17"/>
      <c r="O16" s="17"/>
      <c r="P16" s="20">
        <f t="shared" si="1"/>
        <v>2125000</v>
      </c>
      <c r="Q16" s="17"/>
    </row>
    <row r="17" spans="1:17" ht="24.95" customHeight="1" x14ac:dyDescent="0.2">
      <c r="A17" s="21">
        <v>5</v>
      </c>
      <c r="B17" s="75" t="s">
        <v>83</v>
      </c>
      <c r="C17" s="76" t="s">
        <v>60</v>
      </c>
      <c r="D17" s="77" t="s">
        <v>312</v>
      </c>
      <c r="E17" s="78" t="s">
        <v>56</v>
      </c>
      <c r="F17" s="87">
        <v>8.3000000000000007</v>
      </c>
      <c r="G17" s="79">
        <v>98</v>
      </c>
      <c r="H17" s="71" t="s">
        <v>40</v>
      </c>
      <c r="I17" s="19">
        <v>2125000</v>
      </c>
      <c r="J17" s="17"/>
      <c r="K17" s="17"/>
      <c r="L17" s="20">
        <f t="shared" si="0"/>
        <v>2125000</v>
      </c>
      <c r="M17" s="17"/>
      <c r="N17" s="17"/>
      <c r="O17" s="17"/>
      <c r="P17" s="20">
        <f t="shared" si="1"/>
        <v>2125000</v>
      </c>
      <c r="Q17" s="17"/>
    </row>
    <row r="18" spans="1:17" s="11" customFormat="1" ht="24.95" customHeight="1" x14ac:dyDescent="0.2">
      <c r="A18" s="9"/>
      <c r="B18" s="56" t="s">
        <v>44</v>
      </c>
      <c r="C18" s="27">
        <f>A17</f>
        <v>5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8">
        <f>SUM(P13:P17)</f>
        <v>10625000</v>
      </c>
      <c r="Q18" s="10"/>
    </row>
    <row r="19" spans="1:17" ht="24.95" customHeight="1" x14ac:dyDescent="0.25">
      <c r="B19" s="3" t="s">
        <v>314</v>
      </c>
    </row>
    <row r="20" spans="1:17" ht="18" customHeight="1" x14ac:dyDescent="0.25">
      <c r="P20" s="12" t="s">
        <v>1184</v>
      </c>
    </row>
    <row r="21" spans="1:17" ht="18" customHeight="1" x14ac:dyDescent="0.25">
      <c r="B21" s="6" t="s">
        <v>21</v>
      </c>
      <c r="I21" s="6" t="s">
        <v>23</v>
      </c>
      <c r="P21" s="6" t="s">
        <v>22</v>
      </c>
    </row>
    <row r="22" spans="1:17" ht="18" customHeight="1" x14ac:dyDescent="0.2"/>
    <row r="23" spans="1:17" s="140" customFormat="1" ht="18" customHeight="1" x14ac:dyDescent="0.2">
      <c r="B23" s="141" t="s">
        <v>70</v>
      </c>
      <c r="I23" s="141" t="s">
        <v>70</v>
      </c>
      <c r="P23" s="141" t="s">
        <v>70</v>
      </c>
    </row>
    <row r="24" spans="1:17" ht="18" customHeight="1" x14ac:dyDescent="0.2"/>
    <row r="25" spans="1:17" ht="18" customHeight="1" x14ac:dyDescent="0.2"/>
    <row r="26" spans="1:17" ht="18" customHeight="1" x14ac:dyDescent="0.25">
      <c r="B26" s="54" t="s">
        <v>294</v>
      </c>
      <c r="I26" s="54" t="s">
        <v>41</v>
      </c>
      <c r="P26" s="54" t="s">
        <v>42</v>
      </c>
    </row>
    <row r="27" spans="1:17" ht="18" customHeight="1" x14ac:dyDescent="0.25">
      <c r="B27" s="54"/>
      <c r="I27" s="54"/>
      <c r="P27" s="54"/>
    </row>
    <row r="28" spans="1:17" ht="18" customHeight="1" x14ac:dyDescent="0.25">
      <c r="B28" s="85"/>
      <c r="I28" s="85"/>
      <c r="P28" s="85"/>
    </row>
    <row r="29" spans="1:17" ht="18" customHeight="1" x14ac:dyDescent="0.25">
      <c r="B29" s="85"/>
      <c r="I29" s="85"/>
      <c r="P29" s="85"/>
    </row>
    <row r="30" spans="1:17" ht="15.95" customHeight="1" x14ac:dyDescent="0.25">
      <c r="A30" s="104" t="s">
        <v>24</v>
      </c>
      <c r="B30" s="104"/>
      <c r="C30" s="104"/>
      <c r="D30" s="104"/>
      <c r="E30" s="13"/>
      <c r="F30" s="13"/>
      <c r="G30" s="13"/>
      <c r="J30" s="105" t="s">
        <v>33</v>
      </c>
      <c r="K30" s="105"/>
      <c r="L30" s="105"/>
      <c r="M30" s="105"/>
      <c r="N30" s="105"/>
      <c r="O30" s="105"/>
      <c r="P30" s="105"/>
      <c r="Q30" s="105"/>
    </row>
    <row r="31" spans="1:17" ht="15.95" customHeight="1" x14ac:dyDescent="0.25">
      <c r="A31" s="105" t="s">
        <v>71</v>
      </c>
      <c r="B31" s="105"/>
      <c r="C31" s="105"/>
      <c r="D31" s="105"/>
      <c r="E31" s="14"/>
      <c r="F31" s="14"/>
      <c r="G31" s="14"/>
      <c r="J31" s="127" t="s">
        <v>63</v>
      </c>
      <c r="K31" s="127"/>
      <c r="L31" s="127"/>
      <c r="M31" s="127"/>
      <c r="N31" s="127"/>
      <c r="O31" s="127"/>
      <c r="P31" s="127"/>
      <c r="Q31" s="127"/>
    </row>
    <row r="32" spans="1:17" ht="15.95" customHeight="1" x14ac:dyDescent="0.25">
      <c r="A32" s="105" t="s">
        <v>72</v>
      </c>
      <c r="B32" s="105"/>
      <c r="C32" s="105"/>
      <c r="D32" s="105"/>
      <c r="E32" s="14"/>
      <c r="F32" s="14"/>
      <c r="G32" s="14"/>
      <c r="J32" s="104"/>
      <c r="K32" s="104"/>
      <c r="L32" s="104"/>
      <c r="M32" s="104"/>
      <c r="N32" s="104"/>
      <c r="O32" s="104"/>
      <c r="P32" s="104"/>
      <c r="Q32" s="104"/>
    </row>
    <row r="33" spans="1:17" ht="15.95" customHeight="1" x14ac:dyDescent="0.25">
      <c r="A33" s="104" t="s">
        <v>46</v>
      </c>
      <c r="B33" s="104"/>
      <c r="C33" s="104"/>
      <c r="D33" s="104"/>
      <c r="E33" s="13"/>
      <c r="F33" s="13"/>
      <c r="G33" s="13"/>
      <c r="P33" s="4"/>
    </row>
    <row r="34" spans="1:17" ht="15.95" customHeight="1" x14ac:dyDescent="0.25">
      <c r="A34" s="104" t="s">
        <v>37</v>
      </c>
      <c r="B34" s="104"/>
      <c r="C34" s="104"/>
      <c r="D34" s="104"/>
      <c r="E34" s="15"/>
      <c r="F34" s="15"/>
      <c r="G34" s="15"/>
    </row>
    <row r="35" spans="1:17" ht="5.0999999999999996" customHeight="1" x14ac:dyDescent="0.2"/>
    <row r="36" spans="1:17" ht="21.95" customHeight="1" x14ac:dyDescent="0.3">
      <c r="A36" s="126" t="s">
        <v>38</v>
      </c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</row>
    <row r="37" spans="1:17" ht="20.100000000000001" customHeight="1" x14ac:dyDescent="0.3">
      <c r="A37" s="106" t="s">
        <v>293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</row>
    <row r="38" spans="1:17" ht="9.9499999999999993" customHeight="1" x14ac:dyDescent="0.25">
      <c r="Q38" s="3"/>
    </row>
    <row r="39" spans="1:17" ht="27.95" customHeight="1" x14ac:dyDescent="0.2">
      <c r="A39" s="107" t="s">
        <v>0</v>
      </c>
      <c r="B39" s="109" t="s">
        <v>1</v>
      </c>
      <c r="C39" s="110"/>
      <c r="D39" s="113" t="s">
        <v>2</v>
      </c>
      <c r="E39" s="113" t="s">
        <v>32</v>
      </c>
      <c r="F39" s="119" t="s">
        <v>173</v>
      </c>
      <c r="G39" s="121" t="s">
        <v>174</v>
      </c>
      <c r="H39" s="107" t="s">
        <v>3</v>
      </c>
      <c r="I39" s="107" t="s">
        <v>4</v>
      </c>
      <c r="J39" s="117" t="s">
        <v>5</v>
      </c>
      <c r="K39" s="118"/>
      <c r="L39" s="124" t="s">
        <v>8</v>
      </c>
      <c r="M39" s="117" t="s">
        <v>9</v>
      </c>
      <c r="N39" s="123"/>
      <c r="O39" s="118"/>
      <c r="P39" s="107" t="s">
        <v>13</v>
      </c>
      <c r="Q39" s="113" t="s">
        <v>14</v>
      </c>
    </row>
    <row r="40" spans="1:17" ht="15" customHeight="1" x14ac:dyDescent="0.25">
      <c r="A40" s="108"/>
      <c r="B40" s="111"/>
      <c r="C40" s="112"/>
      <c r="D40" s="114"/>
      <c r="E40" s="114"/>
      <c r="F40" s="120"/>
      <c r="G40" s="122"/>
      <c r="H40" s="108"/>
      <c r="I40" s="108"/>
      <c r="J40" s="7" t="s">
        <v>6</v>
      </c>
      <c r="K40" s="7" t="s">
        <v>7</v>
      </c>
      <c r="L40" s="125"/>
      <c r="M40" s="8" t="s">
        <v>10</v>
      </c>
      <c r="N40" s="8" t="s">
        <v>11</v>
      </c>
      <c r="O40" s="7" t="s">
        <v>12</v>
      </c>
      <c r="P40" s="108"/>
      <c r="Q40" s="114"/>
    </row>
    <row r="41" spans="1:17" ht="15" customHeight="1" x14ac:dyDescent="0.2">
      <c r="A41" s="16" t="s">
        <v>15</v>
      </c>
      <c r="B41" s="115" t="s">
        <v>16</v>
      </c>
      <c r="C41" s="116"/>
      <c r="D41" s="16" t="s">
        <v>17</v>
      </c>
      <c r="E41" s="16"/>
      <c r="F41" s="16"/>
      <c r="G41" s="16"/>
      <c r="H41" s="16" t="s">
        <v>18</v>
      </c>
      <c r="I41" s="16">
        <v>1</v>
      </c>
      <c r="J41" s="16">
        <v>2</v>
      </c>
      <c r="K41" s="16">
        <v>3</v>
      </c>
      <c r="L41" s="16">
        <v>4</v>
      </c>
      <c r="M41" s="16">
        <v>5</v>
      </c>
      <c r="N41" s="16">
        <v>6</v>
      </c>
      <c r="O41" s="16">
        <v>7</v>
      </c>
      <c r="P41" s="16" t="s">
        <v>19</v>
      </c>
      <c r="Q41" s="16" t="s">
        <v>20</v>
      </c>
    </row>
    <row r="42" spans="1:17" ht="24.95" customHeight="1" x14ac:dyDescent="0.2">
      <c r="A42" s="21">
        <v>1</v>
      </c>
      <c r="B42" s="88" t="s">
        <v>315</v>
      </c>
      <c r="C42" s="89" t="s">
        <v>55</v>
      </c>
      <c r="D42" s="77" t="s">
        <v>322</v>
      </c>
      <c r="E42" s="78" t="s">
        <v>313</v>
      </c>
      <c r="F42" s="87">
        <v>8.6</v>
      </c>
      <c r="G42" s="79">
        <v>76</v>
      </c>
      <c r="H42" s="71" t="s">
        <v>39</v>
      </c>
      <c r="I42" s="19">
        <v>1250000</v>
      </c>
      <c r="J42" s="17"/>
      <c r="K42" s="17"/>
      <c r="L42" s="20">
        <f t="shared" ref="L42:L45" si="2">SUM(I42,K42)</f>
        <v>1250000</v>
      </c>
      <c r="M42" s="17"/>
      <c r="N42" s="17"/>
      <c r="O42" s="17"/>
      <c r="P42" s="20">
        <f t="shared" ref="P42:P45" si="3">L42-O42</f>
        <v>1250000</v>
      </c>
      <c r="Q42" s="17"/>
    </row>
    <row r="43" spans="1:17" ht="24.95" customHeight="1" x14ac:dyDescent="0.2">
      <c r="A43" s="21">
        <v>2</v>
      </c>
      <c r="B43" s="88" t="s">
        <v>199</v>
      </c>
      <c r="C43" s="89" t="s">
        <v>316</v>
      </c>
      <c r="D43" s="77" t="s">
        <v>323</v>
      </c>
      <c r="E43" s="78" t="s">
        <v>208</v>
      </c>
      <c r="F43" s="87">
        <v>8.1999999999999993</v>
      </c>
      <c r="G43" s="79">
        <v>75</v>
      </c>
      <c r="H43" s="71" t="s">
        <v>39</v>
      </c>
      <c r="I43" s="19">
        <v>1250000</v>
      </c>
      <c r="J43" s="17"/>
      <c r="K43" s="17"/>
      <c r="L43" s="20">
        <f t="shared" si="2"/>
        <v>1250000</v>
      </c>
      <c r="M43" s="17"/>
      <c r="N43" s="17"/>
      <c r="O43" s="17"/>
      <c r="P43" s="20">
        <f t="shared" si="3"/>
        <v>1250000</v>
      </c>
      <c r="Q43" s="17"/>
    </row>
    <row r="44" spans="1:17" ht="24.95" customHeight="1" x14ac:dyDescent="0.2">
      <c r="A44" s="21">
        <v>3</v>
      </c>
      <c r="B44" s="88" t="s">
        <v>209</v>
      </c>
      <c r="C44" s="89" t="s">
        <v>55</v>
      </c>
      <c r="D44" s="77" t="s">
        <v>324</v>
      </c>
      <c r="E44" s="78" t="s">
        <v>56</v>
      </c>
      <c r="F44" s="87">
        <v>7.8</v>
      </c>
      <c r="G44" s="79">
        <v>85</v>
      </c>
      <c r="H44" s="71" t="s">
        <v>39</v>
      </c>
      <c r="I44" s="19">
        <v>1250000</v>
      </c>
      <c r="J44" s="17"/>
      <c r="K44" s="17"/>
      <c r="L44" s="20">
        <f t="shared" si="2"/>
        <v>1250000</v>
      </c>
      <c r="M44" s="17"/>
      <c r="N44" s="17"/>
      <c r="O44" s="17"/>
      <c r="P44" s="20">
        <f t="shared" si="3"/>
        <v>1250000</v>
      </c>
      <c r="Q44" s="17"/>
    </row>
    <row r="45" spans="1:17" ht="24.95" customHeight="1" x14ac:dyDescent="0.2">
      <c r="A45" s="21">
        <v>4</v>
      </c>
      <c r="B45" s="88" t="s">
        <v>317</v>
      </c>
      <c r="C45" s="89" t="s">
        <v>318</v>
      </c>
      <c r="D45" s="77" t="s">
        <v>325</v>
      </c>
      <c r="E45" s="78" t="s">
        <v>56</v>
      </c>
      <c r="F45" s="87">
        <v>7.7</v>
      </c>
      <c r="G45" s="79">
        <v>80</v>
      </c>
      <c r="H45" s="71" t="s">
        <v>39</v>
      </c>
      <c r="I45" s="19">
        <v>1250000</v>
      </c>
      <c r="J45" s="17"/>
      <c r="K45" s="17"/>
      <c r="L45" s="20">
        <f t="shared" si="2"/>
        <v>1250000</v>
      </c>
      <c r="M45" s="17"/>
      <c r="N45" s="17"/>
      <c r="O45" s="17"/>
      <c r="P45" s="20">
        <f t="shared" si="3"/>
        <v>1250000</v>
      </c>
      <c r="Q45" s="17"/>
    </row>
    <row r="46" spans="1:17" ht="24.95" customHeight="1" x14ac:dyDescent="0.2">
      <c r="A46" s="21">
        <v>5</v>
      </c>
      <c r="B46" s="88" t="s">
        <v>206</v>
      </c>
      <c r="C46" s="89" t="s">
        <v>126</v>
      </c>
      <c r="D46" s="77" t="s">
        <v>328</v>
      </c>
      <c r="E46" s="78" t="s">
        <v>53</v>
      </c>
      <c r="F46" s="87">
        <v>7.3</v>
      </c>
      <c r="G46" s="79">
        <v>87</v>
      </c>
      <c r="H46" s="71" t="s">
        <v>39</v>
      </c>
      <c r="I46" s="19">
        <v>1250000</v>
      </c>
      <c r="J46" s="17"/>
      <c r="K46" s="17"/>
      <c r="L46" s="20">
        <f>SUM(I46,K46)</f>
        <v>1250000</v>
      </c>
      <c r="M46" s="17"/>
      <c r="N46" s="17"/>
      <c r="O46" s="17"/>
      <c r="P46" s="20">
        <f>L46-O46</f>
        <v>1250000</v>
      </c>
      <c r="Q46" s="17"/>
    </row>
    <row r="47" spans="1:17" ht="24.95" customHeight="1" x14ac:dyDescent="0.2">
      <c r="A47" s="21">
        <v>6</v>
      </c>
      <c r="B47" s="88" t="s">
        <v>47</v>
      </c>
      <c r="C47" s="89" t="s">
        <v>28</v>
      </c>
      <c r="D47" s="77" t="s">
        <v>329</v>
      </c>
      <c r="E47" s="78" t="s">
        <v>48</v>
      </c>
      <c r="F47" s="87">
        <v>7.2</v>
      </c>
      <c r="G47" s="79">
        <v>80</v>
      </c>
      <c r="H47" s="71" t="s">
        <v>39</v>
      </c>
      <c r="I47" s="19">
        <v>1250000</v>
      </c>
      <c r="J47" s="17"/>
      <c r="K47" s="17"/>
      <c r="L47" s="20">
        <f>SUM(I47,K47)</f>
        <v>1250000</v>
      </c>
      <c r="M47" s="17"/>
      <c r="N47" s="17"/>
      <c r="O47" s="17"/>
      <c r="P47" s="20">
        <f>L47-O47</f>
        <v>1250000</v>
      </c>
      <c r="Q47" s="17"/>
    </row>
    <row r="48" spans="1:17" ht="24.95" customHeight="1" x14ac:dyDescent="0.2">
      <c r="A48" s="21">
        <v>7</v>
      </c>
      <c r="B48" s="88" t="s">
        <v>49</v>
      </c>
      <c r="C48" s="89" t="s">
        <v>45</v>
      </c>
      <c r="D48" s="77" t="s">
        <v>331</v>
      </c>
      <c r="E48" s="78" t="s">
        <v>50</v>
      </c>
      <c r="F48" s="87">
        <v>7.1</v>
      </c>
      <c r="G48" s="79">
        <v>80</v>
      </c>
      <c r="H48" s="71" t="s">
        <v>39</v>
      </c>
      <c r="I48" s="19">
        <v>1250000</v>
      </c>
      <c r="J48" s="17"/>
      <c r="K48" s="17"/>
      <c r="L48" s="20">
        <f>SUM(I48,K48)</f>
        <v>1250000</v>
      </c>
      <c r="M48" s="17"/>
      <c r="N48" s="17"/>
      <c r="O48" s="17"/>
      <c r="P48" s="20">
        <f>L48-O48</f>
        <v>1250000</v>
      </c>
      <c r="Q48" s="17"/>
    </row>
    <row r="49" spans="1:17" s="11" customFormat="1" ht="24.95" customHeight="1" x14ac:dyDescent="0.2">
      <c r="A49" s="9"/>
      <c r="B49" s="56" t="s">
        <v>44</v>
      </c>
      <c r="C49" s="27">
        <f>A48</f>
        <v>7</v>
      </c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8">
        <f>SUM(P42:P48)</f>
        <v>8750000</v>
      </c>
      <c r="Q49" s="10"/>
    </row>
    <row r="50" spans="1:17" ht="24.95" customHeight="1" x14ac:dyDescent="0.25">
      <c r="B50" s="3" t="s">
        <v>1175</v>
      </c>
    </row>
    <row r="51" spans="1:17" ht="17.100000000000001" customHeight="1" x14ac:dyDescent="0.25">
      <c r="P51" s="12" t="s">
        <v>1184</v>
      </c>
    </row>
    <row r="52" spans="1:17" ht="17.100000000000001" customHeight="1" x14ac:dyDescent="0.25">
      <c r="B52" s="6" t="s">
        <v>21</v>
      </c>
      <c r="I52" s="6" t="s">
        <v>23</v>
      </c>
      <c r="P52" s="6" t="s">
        <v>22</v>
      </c>
    </row>
    <row r="53" spans="1:17" ht="17.100000000000001" customHeight="1" x14ac:dyDescent="0.2"/>
    <row r="54" spans="1:17" s="140" customFormat="1" ht="17.100000000000001" customHeight="1" x14ac:dyDescent="0.2">
      <c r="B54" s="141" t="s">
        <v>70</v>
      </c>
      <c r="I54" s="141" t="s">
        <v>70</v>
      </c>
      <c r="P54" s="141" t="s">
        <v>70</v>
      </c>
    </row>
    <row r="55" spans="1:17" ht="17.100000000000001" customHeight="1" x14ac:dyDescent="0.2"/>
    <row r="56" spans="1:17" ht="17.100000000000001" customHeight="1" x14ac:dyDescent="0.2"/>
    <row r="57" spans="1:17" ht="17.100000000000001" customHeight="1" x14ac:dyDescent="0.25">
      <c r="B57" s="54" t="s">
        <v>294</v>
      </c>
      <c r="I57" s="54" t="s">
        <v>41</v>
      </c>
      <c r="P57" s="54" t="s">
        <v>42</v>
      </c>
    </row>
    <row r="58" spans="1:17" ht="18" customHeight="1" x14ac:dyDescent="0.2"/>
    <row r="59" spans="1:17" ht="18" customHeight="1" x14ac:dyDescent="0.2"/>
    <row r="60" spans="1:17" ht="18" customHeight="1" x14ac:dyDescent="0.2"/>
    <row r="61" spans="1:17" ht="18" customHeight="1" x14ac:dyDescent="0.2"/>
    <row r="62" spans="1:17" ht="18" customHeight="1" x14ac:dyDescent="0.2"/>
    <row r="63" spans="1:17" s="153" customFormat="1" ht="18" customHeight="1" x14ac:dyDescent="0.2">
      <c r="A63" s="142">
        <v>5</v>
      </c>
      <c r="B63" s="143" t="s">
        <v>211</v>
      </c>
      <c r="C63" s="144" t="s">
        <v>212</v>
      </c>
      <c r="D63" s="145" t="s">
        <v>326</v>
      </c>
      <c r="E63" s="146" t="s">
        <v>213</v>
      </c>
      <c r="F63" s="147">
        <v>7.6</v>
      </c>
      <c r="G63" s="148">
        <v>74</v>
      </c>
      <c r="H63" s="149" t="s">
        <v>39</v>
      </c>
      <c r="I63" s="150">
        <v>1250000</v>
      </c>
      <c r="J63" s="151"/>
      <c r="K63" s="151"/>
      <c r="L63" s="152">
        <f>SUM(I63,K63)</f>
        <v>1250000</v>
      </c>
      <c r="M63" s="151"/>
      <c r="N63" s="151"/>
      <c r="O63" s="151"/>
      <c r="P63" s="152">
        <f>L63-O63</f>
        <v>1250000</v>
      </c>
      <c r="Q63" s="151"/>
    </row>
    <row r="64" spans="1:17" s="153" customFormat="1" ht="18" customHeight="1" x14ac:dyDescent="0.2">
      <c r="A64" s="142">
        <v>6</v>
      </c>
      <c r="B64" s="143" t="s">
        <v>319</v>
      </c>
      <c r="C64" s="144" t="s">
        <v>127</v>
      </c>
      <c r="D64" s="145" t="s">
        <v>327</v>
      </c>
      <c r="E64" s="146" t="s">
        <v>79</v>
      </c>
      <c r="F64" s="147">
        <v>7.5</v>
      </c>
      <c r="G64" s="148">
        <v>74</v>
      </c>
      <c r="H64" s="149" t="s">
        <v>39</v>
      </c>
      <c r="I64" s="150">
        <v>1250000</v>
      </c>
      <c r="J64" s="151"/>
      <c r="K64" s="151"/>
      <c r="L64" s="152">
        <f>SUM(I64,K64)</f>
        <v>1250000</v>
      </c>
      <c r="M64" s="151"/>
      <c r="N64" s="151"/>
      <c r="O64" s="151"/>
      <c r="P64" s="152">
        <f>L64-O64</f>
        <v>1250000</v>
      </c>
      <c r="Q64" s="151"/>
    </row>
    <row r="65" spans="1:17" s="153" customFormat="1" ht="18" customHeight="1" x14ac:dyDescent="0.2">
      <c r="A65" s="142">
        <v>9</v>
      </c>
      <c r="B65" s="143" t="s">
        <v>320</v>
      </c>
      <c r="C65" s="144" t="s">
        <v>321</v>
      </c>
      <c r="D65" s="145" t="s">
        <v>330</v>
      </c>
      <c r="E65" s="146" t="s">
        <v>79</v>
      </c>
      <c r="F65" s="147">
        <v>7.2</v>
      </c>
      <c r="G65" s="148">
        <v>72</v>
      </c>
      <c r="H65" s="149" t="s">
        <v>39</v>
      </c>
      <c r="I65" s="150">
        <v>1250000</v>
      </c>
      <c r="J65" s="151"/>
      <c r="K65" s="151"/>
      <c r="L65" s="152">
        <f>SUM(I65,K65)</f>
        <v>1250000</v>
      </c>
      <c r="M65" s="151"/>
      <c r="N65" s="151"/>
      <c r="O65" s="151"/>
      <c r="P65" s="152">
        <f>L65-O65</f>
        <v>1250000</v>
      </c>
      <c r="Q65" s="151"/>
    </row>
    <row r="66" spans="1:17" s="153" customFormat="1" ht="18" customHeight="1" x14ac:dyDescent="0.2">
      <c r="A66" s="142">
        <v>11</v>
      </c>
      <c r="B66" s="143" t="s">
        <v>138</v>
      </c>
      <c r="C66" s="144" t="s">
        <v>236</v>
      </c>
      <c r="D66" s="145" t="s">
        <v>332</v>
      </c>
      <c r="E66" s="146" t="s">
        <v>213</v>
      </c>
      <c r="F66" s="147">
        <v>7.1</v>
      </c>
      <c r="G66" s="148">
        <v>74</v>
      </c>
      <c r="H66" s="149" t="s">
        <v>39</v>
      </c>
      <c r="I66" s="150">
        <v>1250000</v>
      </c>
      <c r="J66" s="151"/>
      <c r="K66" s="151"/>
      <c r="L66" s="152">
        <f>SUM(I66,K66)</f>
        <v>1250000</v>
      </c>
      <c r="M66" s="151"/>
      <c r="N66" s="151"/>
      <c r="O66" s="151"/>
      <c r="P66" s="152">
        <f>L66-O66</f>
        <v>1250000</v>
      </c>
      <c r="Q66" s="151"/>
    </row>
    <row r="67" spans="1:17" ht="18" customHeight="1" x14ac:dyDescent="0.2"/>
    <row r="68" spans="1:17" ht="18" customHeight="1" x14ac:dyDescent="0.2"/>
    <row r="69" spans="1:17" ht="18" customHeight="1" x14ac:dyDescent="0.2"/>
    <row r="70" spans="1:17" ht="18" customHeight="1" x14ac:dyDescent="0.2"/>
    <row r="71" spans="1:17" ht="18" customHeight="1" x14ac:dyDescent="0.2"/>
    <row r="72" spans="1:17" ht="18" customHeight="1" x14ac:dyDescent="0.2"/>
    <row r="73" spans="1:17" ht="18" customHeight="1" x14ac:dyDescent="0.2"/>
    <row r="74" spans="1:17" ht="18" customHeight="1" x14ac:dyDescent="0.2"/>
    <row r="75" spans="1:17" ht="18" customHeight="1" x14ac:dyDescent="0.2"/>
    <row r="76" spans="1:17" ht="18" customHeight="1" x14ac:dyDescent="0.2"/>
    <row r="77" spans="1:17" ht="18" customHeight="1" x14ac:dyDescent="0.2"/>
    <row r="78" spans="1:17" ht="18" customHeight="1" x14ac:dyDescent="0.2"/>
    <row r="79" spans="1:17" ht="18" customHeight="1" x14ac:dyDescent="0.2"/>
    <row r="80" spans="1:17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  <row r="92" ht="18" customHeight="1" x14ac:dyDescent="0.2"/>
    <row r="93" ht="18" customHeight="1" x14ac:dyDescent="0.2"/>
    <row r="94" ht="18" customHeight="1" x14ac:dyDescent="0.2"/>
    <row r="95" ht="18" customHeight="1" x14ac:dyDescent="0.2"/>
    <row r="96" ht="18" customHeight="1" x14ac:dyDescent="0.2"/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  <row r="102" ht="18" customHeight="1" x14ac:dyDescent="0.2"/>
  </sheetData>
  <mergeCells count="48">
    <mergeCell ref="A1:D1"/>
    <mergeCell ref="A2:D2"/>
    <mergeCell ref="A3:D3"/>
    <mergeCell ref="J10:K10"/>
    <mergeCell ref="J30:Q30"/>
    <mergeCell ref="F10:F11"/>
    <mergeCell ref="G10:G11"/>
    <mergeCell ref="L10:L11"/>
    <mergeCell ref="M10:O10"/>
    <mergeCell ref="P10:P11"/>
    <mergeCell ref="J1:Q1"/>
    <mergeCell ref="J2:Q2"/>
    <mergeCell ref="J3:Q3"/>
    <mergeCell ref="Q10:Q11"/>
    <mergeCell ref="E10:E11"/>
    <mergeCell ref="A30:D30"/>
    <mergeCell ref="A5:D5"/>
    <mergeCell ref="A4:D4"/>
    <mergeCell ref="A7:Q7"/>
    <mergeCell ref="A8:Q8"/>
    <mergeCell ref="A10:A11"/>
    <mergeCell ref="B10:C11"/>
    <mergeCell ref="H10:H11"/>
    <mergeCell ref="I10:I11"/>
    <mergeCell ref="D10:D11"/>
    <mergeCell ref="B12:C12"/>
    <mergeCell ref="A31:D31"/>
    <mergeCell ref="A32:D32"/>
    <mergeCell ref="A34:D34"/>
    <mergeCell ref="A33:D33"/>
    <mergeCell ref="A36:Q36"/>
    <mergeCell ref="J31:Q31"/>
    <mergeCell ref="J32:Q32"/>
    <mergeCell ref="A39:A40"/>
    <mergeCell ref="B39:C40"/>
    <mergeCell ref="D39:D40"/>
    <mergeCell ref="E39:E40"/>
    <mergeCell ref="A37:Q37"/>
    <mergeCell ref="M39:O39"/>
    <mergeCell ref="P39:P40"/>
    <mergeCell ref="Q39:Q40"/>
    <mergeCell ref="B41:C41"/>
    <mergeCell ref="H39:H40"/>
    <mergeCell ref="I39:I40"/>
    <mergeCell ref="J39:K39"/>
    <mergeCell ref="L39:L40"/>
    <mergeCell ref="F39:F40"/>
    <mergeCell ref="G39:G40"/>
  </mergeCells>
  <phoneticPr fontId="9" type="noConversion"/>
  <conditionalFormatting sqref="G13:G17 G46:G48">
    <cfRule type="cellIs" dxfId="150" priority="13" stopIfTrue="1" operator="lessThan">
      <formula>30</formula>
    </cfRule>
    <cfRule type="cellIs" dxfId="149" priority="14" stopIfTrue="1" operator="lessThan">
      <formula>50</formula>
    </cfRule>
    <cfRule type="cellIs" dxfId="148" priority="15" stopIfTrue="1" operator="notBetween">
      <formula>70</formula>
      <formula>"&lt;70"</formula>
    </cfRule>
  </conditionalFormatting>
  <conditionalFormatting sqref="F13:F17 F46:F48">
    <cfRule type="cellIs" dxfId="147" priority="16" stopIfTrue="1" operator="lessThan">
      <formula>3</formula>
    </cfRule>
    <cfRule type="cellIs" dxfId="146" priority="17" stopIfTrue="1" operator="lessThan">
      <formula>5</formula>
    </cfRule>
    <cfRule type="cellIs" dxfId="145" priority="18" stopIfTrue="1" operator="notBetween">
      <formula>7</formula>
      <formula>"&lt;7"</formula>
    </cfRule>
  </conditionalFormatting>
  <conditionalFormatting sqref="F42:F45">
    <cfRule type="cellIs" dxfId="144" priority="10" stopIfTrue="1" operator="lessThan">
      <formula>3</formula>
    </cfRule>
    <cfRule type="cellIs" dxfId="143" priority="11" stopIfTrue="1" operator="lessThan">
      <formula>5</formula>
    </cfRule>
    <cfRule type="cellIs" dxfId="142" priority="12" stopIfTrue="1" operator="notBetween">
      <formula>7</formula>
      <formula>"&lt;7"</formula>
    </cfRule>
  </conditionalFormatting>
  <conditionalFormatting sqref="G42:G45">
    <cfRule type="cellIs" dxfId="141" priority="7" stopIfTrue="1" operator="lessThan">
      <formula>30</formula>
    </cfRule>
    <cfRule type="cellIs" dxfId="140" priority="8" stopIfTrue="1" operator="lessThan">
      <formula>50</formula>
    </cfRule>
    <cfRule type="cellIs" dxfId="139" priority="9" stopIfTrue="1" operator="notBetween">
      <formula>70</formula>
      <formula>"&lt;70"</formula>
    </cfRule>
  </conditionalFormatting>
  <conditionalFormatting sqref="G63:G66">
    <cfRule type="cellIs" dxfId="138" priority="1" stopIfTrue="1" operator="lessThan">
      <formula>30</formula>
    </cfRule>
    <cfRule type="cellIs" dxfId="137" priority="2" stopIfTrue="1" operator="lessThan">
      <formula>50</formula>
    </cfRule>
    <cfRule type="cellIs" dxfId="136" priority="3" stopIfTrue="1" operator="notBetween">
      <formula>70</formula>
      <formula>"&lt;70"</formula>
    </cfRule>
  </conditionalFormatting>
  <conditionalFormatting sqref="F63:F66">
    <cfRule type="cellIs" dxfId="135" priority="4" stopIfTrue="1" operator="lessThan">
      <formula>3</formula>
    </cfRule>
    <cfRule type="cellIs" dxfId="134" priority="5" stopIfTrue="1" operator="lessThan">
      <formula>5</formula>
    </cfRule>
    <cfRule type="cellIs" dxfId="133" priority="6" stopIfTrue="1" operator="notBetween">
      <formula>7</formula>
      <formula>"&lt;7"</formula>
    </cfRule>
  </conditionalFormatting>
  <pageMargins left="0.5" right="0.25" top="0.3" bottom="0.5" header="0" footer="0.25"/>
  <pageSetup paperSize="9" scale="95" orientation="landscape" r:id="rId1"/>
  <headerFooter alignWithMargins="0">
    <oddFooter>&amp;L&amp;"Times New Roman,Regular"&amp;8Bảng thanh toán HB_Khóa 2016TCN(9+4)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7"/>
  <sheetViews>
    <sheetView view="pageBreakPreview" topLeftCell="A44" zoomScaleNormal="100" workbookViewId="0">
      <selection activeCell="A57" sqref="A57:XFD64"/>
    </sheetView>
  </sheetViews>
  <sheetFormatPr defaultRowHeight="12.75" x14ac:dyDescent="0.2"/>
  <cols>
    <col min="1" max="1" width="5.7109375" style="1" customWidth="1"/>
    <col min="2" max="2" width="18.7109375" style="1" customWidth="1"/>
    <col min="3" max="3" width="7.7109375" style="1" customWidth="1"/>
    <col min="4" max="4" width="9.7109375" style="1" customWidth="1"/>
    <col min="5" max="5" width="10.7109375" style="1" customWidth="1"/>
    <col min="6" max="8" width="6.7109375" style="1" customWidth="1"/>
    <col min="9" max="9" width="10.7109375" style="1" customWidth="1"/>
    <col min="10" max="10" width="6.7109375" style="1" hidden="1" customWidth="1"/>
    <col min="11" max="11" width="7.7109375" style="1" hidden="1" customWidth="1"/>
    <col min="12" max="12" width="16" style="1" bestFit="1" customWidth="1"/>
    <col min="13" max="14" width="5.7109375" style="1" customWidth="1"/>
    <col min="15" max="15" width="8.7109375" style="1" customWidth="1"/>
    <col min="16" max="16" width="11.7109375" style="1" customWidth="1"/>
    <col min="17" max="17" width="15.7109375" style="1" customWidth="1"/>
    <col min="18" max="16384" width="9.140625" style="1"/>
  </cols>
  <sheetData>
    <row r="1" spans="1:17" ht="18" customHeight="1" x14ac:dyDescent="0.25">
      <c r="A1" s="104" t="s">
        <v>24</v>
      </c>
      <c r="B1" s="104"/>
      <c r="C1" s="104"/>
      <c r="D1" s="104"/>
      <c r="E1" s="13"/>
      <c r="F1" s="13"/>
      <c r="G1" s="13"/>
      <c r="J1" s="105" t="s">
        <v>33</v>
      </c>
      <c r="K1" s="105"/>
      <c r="L1" s="105"/>
      <c r="M1" s="105"/>
      <c r="N1" s="105"/>
      <c r="O1" s="105"/>
      <c r="P1" s="105"/>
      <c r="Q1" s="105"/>
    </row>
    <row r="2" spans="1:17" ht="18" customHeight="1" x14ac:dyDescent="0.25">
      <c r="A2" s="105" t="s">
        <v>71</v>
      </c>
      <c r="B2" s="105"/>
      <c r="C2" s="105"/>
      <c r="D2" s="105"/>
      <c r="E2" s="14"/>
      <c r="F2" s="14"/>
      <c r="G2" s="14"/>
      <c r="J2" s="127" t="s">
        <v>63</v>
      </c>
      <c r="K2" s="127"/>
      <c r="L2" s="127"/>
      <c r="M2" s="127"/>
      <c r="N2" s="127"/>
      <c r="O2" s="127"/>
      <c r="P2" s="127"/>
      <c r="Q2" s="127"/>
    </row>
    <row r="3" spans="1:17" ht="18" customHeight="1" x14ac:dyDescent="0.25">
      <c r="A3" s="105" t="s">
        <v>72</v>
      </c>
      <c r="B3" s="105"/>
      <c r="C3" s="105"/>
      <c r="D3" s="105"/>
      <c r="E3" s="14"/>
      <c r="F3" s="14"/>
      <c r="G3" s="14"/>
      <c r="J3" s="104"/>
      <c r="K3" s="104"/>
      <c r="L3" s="104"/>
      <c r="M3" s="104"/>
      <c r="N3" s="104"/>
      <c r="O3" s="104"/>
      <c r="P3" s="104"/>
      <c r="Q3" s="104"/>
    </row>
    <row r="4" spans="1:17" ht="18" customHeight="1" x14ac:dyDescent="0.25">
      <c r="A4" s="104" t="s">
        <v>57</v>
      </c>
      <c r="B4" s="104"/>
      <c r="C4" s="104"/>
      <c r="D4" s="104"/>
      <c r="E4" s="13"/>
      <c r="F4" s="13"/>
      <c r="G4" s="13"/>
      <c r="P4" s="4"/>
    </row>
    <row r="5" spans="1:17" ht="18" customHeight="1" x14ac:dyDescent="0.25">
      <c r="A5" s="104" t="s">
        <v>37</v>
      </c>
      <c r="B5" s="104"/>
      <c r="C5" s="104"/>
      <c r="D5" s="104"/>
      <c r="E5" s="15"/>
      <c r="F5" s="15"/>
      <c r="G5" s="15"/>
    </row>
    <row r="6" spans="1:17" ht="18" customHeight="1" x14ac:dyDescent="0.2"/>
    <row r="7" spans="1:17" ht="30" customHeight="1" x14ac:dyDescent="0.3">
      <c r="A7" s="126" t="s">
        <v>38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</row>
    <row r="8" spans="1:17" ht="24.95" customHeight="1" x14ac:dyDescent="0.3">
      <c r="A8" s="106" t="s">
        <v>293</v>
      </c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</row>
    <row r="9" spans="1:17" ht="18" customHeight="1" x14ac:dyDescent="0.25">
      <c r="Q9" s="3"/>
    </row>
    <row r="10" spans="1:17" ht="30" customHeight="1" x14ac:dyDescent="0.2">
      <c r="A10" s="107" t="s">
        <v>0</v>
      </c>
      <c r="B10" s="109" t="s">
        <v>1</v>
      </c>
      <c r="C10" s="110"/>
      <c r="D10" s="113" t="s">
        <v>2</v>
      </c>
      <c r="E10" s="113" t="s">
        <v>32</v>
      </c>
      <c r="F10" s="119" t="s">
        <v>173</v>
      </c>
      <c r="G10" s="121" t="s">
        <v>174</v>
      </c>
      <c r="H10" s="107" t="s">
        <v>3</v>
      </c>
      <c r="I10" s="107" t="s">
        <v>4</v>
      </c>
      <c r="J10" s="117" t="s">
        <v>5</v>
      </c>
      <c r="K10" s="118"/>
      <c r="L10" s="124" t="s">
        <v>8</v>
      </c>
      <c r="M10" s="117" t="s">
        <v>9</v>
      </c>
      <c r="N10" s="123"/>
      <c r="O10" s="118"/>
      <c r="P10" s="107" t="s">
        <v>13</v>
      </c>
      <c r="Q10" s="113" t="s">
        <v>14</v>
      </c>
    </row>
    <row r="11" spans="1:17" ht="20.100000000000001" customHeight="1" x14ac:dyDescent="0.25">
      <c r="A11" s="108"/>
      <c r="B11" s="111"/>
      <c r="C11" s="112"/>
      <c r="D11" s="114"/>
      <c r="E11" s="114"/>
      <c r="F11" s="120"/>
      <c r="G11" s="122"/>
      <c r="H11" s="108"/>
      <c r="I11" s="108"/>
      <c r="J11" s="7" t="s">
        <v>6</v>
      </c>
      <c r="K11" s="7" t="s">
        <v>7</v>
      </c>
      <c r="L11" s="125"/>
      <c r="M11" s="8" t="s">
        <v>10</v>
      </c>
      <c r="N11" s="8" t="s">
        <v>11</v>
      </c>
      <c r="O11" s="7" t="s">
        <v>12</v>
      </c>
      <c r="P11" s="108"/>
      <c r="Q11" s="114"/>
    </row>
    <row r="12" spans="1:17" ht="18" customHeight="1" x14ac:dyDescent="0.2">
      <c r="A12" s="16" t="s">
        <v>15</v>
      </c>
      <c r="B12" s="115" t="s">
        <v>16</v>
      </c>
      <c r="C12" s="116"/>
      <c r="D12" s="16" t="s">
        <v>17</v>
      </c>
      <c r="E12" s="16"/>
      <c r="F12" s="16"/>
      <c r="G12" s="16"/>
      <c r="H12" s="16" t="s">
        <v>18</v>
      </c>
      <c r="I12" s="16">
        <v>1</v>
      </c>
      <c r="J12" s="16">
        <v>2</v>
      </c>
      <c r="K12" s="16">
        <v>3</v>
      </c>
      <c r="L12" s="16">
        <v>4</v>
      </c>
      <c r="M12" s="16">
        <v>5</v>
      </c>
      <c r="N12" s="16">
        <v>6</v>
      </c>
      <c r="O12" s="16">
        <v>7</v>
      </c>
      <c r="P12" s="16" t="s">
        <v>19</v>
      </c>
      <c r="Q12" s="16" t="s">
        <v>20</v>
      </c>
    </row>
    <row r="13" spans="1:17" ht="30" customHeight="1" x14ac:dyDescent="0.2">
      <c r="A13" s="21">
        <v>1</v>
      </c>
      <c r="B13" s="88" t="s">
        <v>166</v>
      </c>
      <c r="C13" s="89" t="s">
        <v>167</v>
      </c>
      <c r="D13" s="77" t="s">
        <v>333</v>
      </c>
      <c r="E13" s="78" t="s">
        <v>168</v>
      </c>
      <c r="F13" s="87">
        <v>8.6</v>
      </c>
      <c r="G13" s="79">
        <v>94</v>
      </c>
      <c r="H13" s="71" t="s">
        <v>40</v>
      </c>
      <c r="I13" s="19">
        <v>2375000</v>
      </c>
      <c r="J13" s="17"/>
      <c r="K13" s="17"/>
      <c r="L13" s="20">
        <f>SUM(I13,K13)</f>
        <v>2375000</v>
      </c>
      <c r="M13" s="17"/>
      <c r="N13" s="17"/>
      <c r="O13" s="17"/>
      <c r="P13" s="20">
        <f>L13-O13</f>
        <v>2375000</v>
      </c>
      <c r="Q13" s="17"/>
    </row>
    <row r="14" spans="1:17" s="11" customFormat="1" ht="30" customHeight="1" x14ac:dyDescent="0.2">
      <c r="A14" s="9"/>
      <c r="B14" s="56" t="s">
        <v>44</v>
      </c>
      <c r="C14" s="27">
        <f>A13</f>
        <v>1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8">
        <f>SUM(P13:P13)</f>
        <v>2375000</v>
      </c>
      <c r="Q14" s="10"/>
    </row>
    <row r="15" spans="1:17" ht="30" customHeight="1" x14ac:dyDescent="0.25">
      <c r="B15" s="3" t="s">
        <v>58</v>
      </c>
    </row>
    <row r="16" spans="1:17" ht="18" customHeight="1" x14ac:dyDescent="0.25">
      <c r="P16" s="12" t="s">
        <v>295</v>
      </c>
    </row>
    <row r="17" spans="1:17" ht="18" customHeight="1" x14ac:dyDescent="0.25">
      <c r="B17" s="6" t="s">
        <v>21</v>
      </c>
      <c r="I17" s="6" t="s">
        <v>23</v>
      </c>
      <c r="P17" s="6" t="s">
        <v>22</v>
      </c>
    </row>
    <row r="18" spans="1:17" ht="18" customHeight="1" x14ac:dyDescent="0.2">
      <c r="B18" s="5"/>
      <c r="I18" s="5"/>
      <c r="P18" s="5"/>
    </row>
    <row r="19" spans="1:17" s="80" customFormat="1" ht="18" customHeight="1" x14ac:dyDescent="0.2">
      <c r="B19" s="86" t="s">
        <v>70</v>
      </c>
      <c r="I19" s="86" t="s">
        <v>70</v>
      </c>
      <c r="P19" s="86" t="s">
        <v>70</v>
      </c>
    </row>
    <row r="20" spans="1:17" ht="18" customHeight="1" x14ac:dyDescent="0.2"/>
    <row r="21" spans="1:17" ht="18" customHeight="1" x14ac:dyDescent="0.2"/>
    <row r="22" spans="1:17" ht="18" customHeight="1" x14ac:dyDescent="0.25">
      <c r="B22" s="54" t="s">
        <v>294</v>
      </c>
      <c r="I22" s="54" t="s">
        <v>41</v>
      </c>
      <c r="P22" s="54" t="s">
        <v>42</v>
      </c>
    </row>
    <row r="23" spans="1:17" ht="17.100000000000001" customHeight="1" x14ac:dyDescent="0.2"/>
    <row r="24" spans="1:17" ht="17.100000000000001" customHeight="1" x14ac:dyDescent="0.2"/>
    <row r="25" spans="1:17" ht="17.100000000000001" customHeight="1" x14ac:dyDescent="0.2"/>
    <row r="26" spans="1:17" ht="17.100000000000001" customHeight="1" x14ac:dyDescent="0.2"/>
    <row r="27" spans="1:17" ht="17.100000000000001" customHeight="1" x14ac:dyDescent="0.2"/>
    <row r="28" spans="1:17" ht="17.100000000000001" customHeight="1" x14ac:dyDescent="0.2"/>
    <row r="29" spans="1:17" ht="18" customHeight="1" x14ac:dyDescent="0.25">
      <c r="A29" s="104" t="s">
        <v>24</v>
      </c>
      <c r="B29" s="104"/>
      <c r="C29" s="104"/>
      <c r="D29" s="104"/>
      <c r="E29" s="13"/>
      <c r="F29" s="13"/>
      <c r="G29" s="13"/>
      <c r="J29" s="105" t="s">
        <v>33</v>
      </c>
      <c r="K29" s="105"/>
      <c r="L29" s="105"/>
      <c r="M29" s="105"/>
      <c r="N29" s="105"/>
      <c r="O29" s="105"/>
      <c r="P29" s="105"/>
      <c r="Q29" s="105"/>
    </row>
    <row r="30" spans="1:17" ht="18" customHeight="1" x14ac:dyDescent="0.25">
      <c r="A30" s="105" t="s">
        <v>71</v>
      </c>
      <c r="B30" s="105"/>
      <c r="C30" s="105"/>
      <c r="D30" s="105"/>
      <c r="E30" s="14"/>
      <c r="F30" s="14"/>
      <c r="G30" s="14"/>
      <c r="J30" s="127" t="s">
        <v>63</v>
      </c>
      <c r="K30" s="127"/>
      <c r="L30" s="127"/>
      <c r="M30" s="127"/>
      <c r="N30" s="127"/>
      <c r="O30" s="127"/>
      <c r="P30" s="127"/>
      <c r="Q30" s="127"/>
    </row>
    <row r="31" spans="1:17" ht="18" customHeight="1" x14ac:dyDescent="0.25">
      <c r="A31" s="105" t="s">
        <v>72</v>
      </c>
      <c r="B31" s="105"/>
      <c r="C31" s="105"/>
      <c r="D31" s="105"/>
      <c r="E31" s="14"/>
      <c r="F31" s="14"/>
      <c r="G31" s="14"/>
      <c r="J31" s="104"/>
      <c r="K31" s="104"/>
      <c r="L31" s="104"/>
      <c r="M31" s="104"/>
      <c r="N31" s="104"/>
      <c r="O31" s="104"/>
      <c r="P31" s="104"/>
      <c r="Q31" s="104"/>
    </row>
    <row r="32" spans="1:17" ht="18" customHeight="1" x14ac:dyDescent="0.25">
      <c r="A32" s="104" t="s">
        <v>57</v>
      </c>
      <c r="B32" s="104"/>
      <c r="C32" s="104"/>
      <c r="D32" s="104"/>
      <c r="E32" s="13"/>
      <c r="F32" s="13"/>
      <c r="G32" s="13"/>
      <c r="P32" s="4"/>
    </row>
    <row r="33" spans="1:17" ht="18" customHeight="1" x14ac:dyDescent="0.25">
      <c r="A33" s="104" t="s">
        <v>37</v>
      </c>
      <c r="B33" s="104"/>
      <c r="C33" s="104"/>
      <c r="D33" s="104"/>
      <c r="E33" s="15"/>
      <c r="F33" s="15"/>
      <c r="G33" s="15"/>
    </row>
    <row r="34" spans="1:17" ht="9.9499999999999993" customHeight="1" x14ac:dyDescent="0.2"/>
    <row r="35" spans="1:17" ht="30" customHeight="1" x14ac:dyDescent="0.3">
      <c r="A35" s="126" t="s">
        <v>38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</row>
    <row r="36" spans="1:17" ht="24.95" customHeight="1" x14ac:dyDescent="0.3">
      <c r="A36" s="106" t="s">
        <v>293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</row>
    <row r="37" spans="1:17" ht="9.9499999999999993" customHeight="1" x14ac:dyDescent="0.25">
      <c r="Q37" s="3"/>
    </row>
    <row r="38" spans="1:17" ht="30" customHeight="1" x14ac:dyDescent="0.2">
      <c r="A38" s="107" t="s">
        <v>0</v>
      </c>
      <c r="B38" s="109" t="s">
        <v>1</v>
      </c>
      <c r="C38" s="110"/>
      <c r="D38" s="113" t="s">
        <v>2</v>
      </c>
      <c r="E38" s="113" t="s">
        <v>32</v>
      </c>
      <c r="F38" s="119" t="s">
        <v>173</v>
      </c>
      <c r="G38" s="121" t="s">
        <v>174</v>
      </c>
      <c r="H38" s="107" t="s">
        <v>3</v>
      </c>
      <c r="I38" s="107" t="s">
        <v>4</v>
      </c>
      <c r="J38" s="117" t="s">
        <v>5</v>
      </c>
      <c r="K38" s="118"/>
      <c r="L38" s="124" t="s">
        <v>8</v>
      </c>
      <c r="M38" s="117" t="s">
        <v>9</v>
      </c>
      <c r="N38" s="123"/>
      <c r="O38" s="118"/>
      <c r="P38" s="107" t="s">
        <v>13</v>
      </c>
      <c r="Q38" s="113" t="s">
        <v>14</v>
      </c>
    </row>
    <row r="39" spans="1:17" ht="20.100000000000001" customHeight="1" x14ac:dyDescent="0.25">
      <c r="A39" s="108"/>
      <c r="B39" s="111"/>
      <c r="C39" s="112"/>
      <c r="D39" s="114"/>
      <c r="E39" s="114"/>
      <c r="F39" s="120"/>
      <c r="G39" s="122"/>
      <c r="H39" s="108"/>
      <c r="I39" s="108"/>
      <c r="J39" s="7" t="s">
        <v>6</v>
      </c>
      <c r="K39" s="7" t="s">
        <v>7</v>
      </c>
      <c r="L39" s="125"/>
      <c r="M39" s="8" t="s">
        <v>10</v>
      </c>
      <c r="N39" s="8" t="s">
        <v>11</v>
      </c>
      <c r="O39" s="7" t="s">
        <v>12</v>
      </c>
      <c r="P39" s="108"/>
      <c r="Q39" s="114"/>
    </row>
    <row r="40" spans="1:17" ht="15" customHeight="1" x14ac:dyDescent="0.2">
      <c r="A40" s="16" t="s">
        <v>15</v>
      </c>
      <c r="B40" s="115" t="s">
        <v>16</v>
      </c>
      <c r="C40" s="116"/>
      <c r="D40" s="16" t="s">
        <v>17</v>
      </c>
      <c r="E40" s="16"/>
      <c r="F40" s="16"/>
      <c r="G40" s="16"/>
      <c r="H40" s="16" t="s">
        <v>18</v>
      </c>
      <c r="I40" s="16">
        <v>1</v>
      </c>
      <c r="J40" s="16">
        <v>2</v>
      </c>
      <c r="K40" s="16">
        <v>3</v>
      </c>
      <c r="L40" s="16">
        <v>4</v>
      </c>
      <c r="M40" s="16">
        <v>5</v>
      </c>
      <c r="N40" s="16">
        <v>6</v>
      </c>
      <c r="O40" s="16">
        <v>7</v>
      </c>
      <c r="P40" s="16" t="s">
        <v>19</v>
      </c>
      <c r="Q40" s="16" t="s">
        <v>20</v>
      </c>
    </row>
    <row r="41" spans="1:17" ht="30" customHeight="1" x14ac:dyDescent="0.2">
      <c r="A41" s="21">
        <v>1</v>
      </c>
      <c r="B41" s="88" t="s">
        <v>334</v>
      </c>
      <c r="C41" s="89" t="s">
        <v>82</v>
      </c>
      <c r="D41" s="77" t="s">
        <v>346</v>
      </c>
      <c r="E41" s="78" t="s">
        <v>168</v>
      </c>
      <c r="F41" s="87">
        <v>7.8</v>
      </c>
      <c r="G41" s="79">
        <v>79</v>
      </c>
      <c r="H41" s="71" t="s">
        <v>39</v>
      </c>
      <c r="I41" s="19">
        <v>1500000</v>
      </c>
      <c r="J41" s="17"/>
      <c r="K41" s="17"/>
      <c r="L41" s="20">
        <f t="shared" ref="L41:L42" si="0">SUM(I41,K41)</f>
        <v>1500000</v>
      </c>
      <c r="M41" s="17"/>
      <c r="N41" s="17"/>
      <c r="O41" s="17"/>
      <c r="P41" s="20">
        <f t="shared" ref="P41:P42" si="1">L41-O41</f>
        <v>1500000</v>
      </c>
      <c r="Q41" s="17"/>
    </row>
    <row r="42" spans="1:17" ht="30" customHeight="1" x14ac:dyDescent="0.2">
      <c r="A42" s="21">
        <v>2</v>
      </c>
      <c r="B42" s="88" t="s">
        <v>214</v>
      </c>
      <c r="C42" s="89" t="s">
        <v>215</v>
      </c>
      <c r="D42" s="77" t="s">
        <v>347</v>
      </c>
      <c r="E42" s="78" t="s">
        <v>172</v>
      </c>
      <c r="F42" s="87">
        <v>7.6</v>
      </c>
      <c r="G42" s="79">
        <v>83</v>
      </c>
      <c r="H42" s="71" t="s">
        <v>39</v>
      </c>
      <c r="I42" s="19">
        <v>1500000</v>
      </c>
      <c r="J42" s="17"/>
      <c r="K42" s="17"/>
      <c r="L42" s="20">
        <f t="shared" si="0"/>
        <v>1500000</v>
      </c>
      <c r="M42" s="17"/>
      <c r="N42" s="17"/>
      <c r="O42" s="17"/>
      <c r="P42" s="20">
        <f t="shared" si="1"/>
        <v>1500000</v>
      </c>
      <c r="Q42" s="17"/>
    </row>
    <row r="43" spans="1:17" ht="30" customHeight="1" x14ac:dyDescent="0.2">
      <c r="A43" s="21">
        <v>3</v>
      </c>
      <c r="B43" s="88" t="s">
        <v>184</v>
      </c>
      <c r="C43" s="89" t="s">
        <v>337</v>
      </c>
      <c r="D43" s="77" t="s">
        <v>349</v>
      </c>
      <c r="E43" s="78" t="s">
        <v>172</v>
      </c>
      <c r="F43" s="87">
        <v>7.4</v>
      </c>
      <c r="G43" s="79">
        <v>81</v>
      </c>
      <c r="H43" s="71" t="s">
        <v>39</v>
      </c>
      <c r="I43" s="19">
        <v>1500000</v>
      </c>
      <c r="J43" s="17"/>
      <c r="K43" s="17"/>
      <c r="L43" s="20">
        <f>SUM(I43,K43)</f>
        <v>1500000</v>
      </c>
      <c r="M43" s="17"/>
      <c r="N43" s="17"/>
      <c r="O43" s="17"/>
      <c r="P43" s="20">
        <f>L43-O43</f>
        <v>1500000</v>
      </c>
      <c r="Q43" s="17"/>
    </row>
    <row r="44" spans="1:17" s="11" customFormat="1" ht="30" customHeight="1" x14ac:dyDescent="0.2">
      <c r="A44" s="9"/>
      <c r="B44" s="56" t="s">
        <v>44</v>
      </c>
      <c r="C44" s="27">
        <f>A43</f>
        <v>3</v>
      </c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8">
        <f>SUM(P41:P43)</f>
        <v>4500000</v>
      </c>
      <c r="Q44" s="10"/>
    </row>
    <row r="45" spans="1:17" ht="30" customHeight="1" x14ac:dyDescent="0.25">
      <c r="B45" s="3" t="s">
        <v>1176</v>
      </c>
    </row>
    <row r="46" spans="1:17" ht="18" customHeight="1" x14ac:dyDescent="0.25">
      <c r="P46" s="12" t="s">
        <v>1184</v>
      </c>
    </row>
    <row r="47" spans="1:17" ht="18" customHeight="1" x14ac:dyDescent="0.25">
      <c r="B47" s="6" t="s">
        <v>21</v>
      </c>
      <c r="I47" s="6" t="s">
        <v>23</v>
      </c>
      <c r="P47" s="6" t="s">
        <v>22</v>
      </c>
    </row>
    <row r="48" spans="1:17" ht="18" customHeight="1" x14ac:dyDescent="0.2">
      <c r="B48" s="5"/>
      <c r="I48" s="5"/>
      <c r="P48" s="5"/>
    </row>
    <row r="49" spans="1:17" s="140" customFormat="1" ht="18" customHeight="1" x14ac:dyDescent="0.2">
      <c r="B49" s="141" t="s">
        <v>70</v>
      </c>
      <c r="I49" s="141" t="s">
        <v>70</v>
      </c>
      <c r="P49" s="141" t="s">
        <v>70</v>
      </c>
    </row>
    <row r="50" spans="1:17" ht="18" customHeight="1" x14ac:dyDescent="0.2"/>
    <row r="51" spans="1:17" ht="18" customHeight="1" x14ac:dyDescent="0.2"/>
    <row r="52" spans="1:17" ht="18" customHeight="1" x14ac:dyDescent="0.25">
      <c r="B52" s="54" t="s">
        <v>294</v>
      </c>
      <c r="I52" s="54" t="s">
        <v>41</v>
      </c>
      <c r="P52" s="54" t="s">
        <v>42</v>
      </c>
    </row>
    <row r="53" spans="1:17" ht="18" customHeight="1" x14ac:dyDescent="0.2"/>
    <row r="54" spans="1:17" ht="18" customHeight="1" x14ac:dyDescent="0.2"/>
    <row r="55" spans="1:17" ht="18" customHeight="1" x14ac:dyDescent="0.2"/>
    <row r="56" spans="1:17" ht="18" customHeight="1" x14ac:dyDescent="0.2"/>
    <row r="57" spans="1:17" s="153" customFormat="1" ht="15.95" customHeight="1" x14ac:dyDescent="0.2">
      <c r="A57" s="142">
        <v>1</v>
      </c>
      <c r="B57" s="143" t="s">
        <v>335</v>
      </c>
      <c r="C57" s="144" t="s">
        <v>336</v>
      </c>
      <c r="D57" s="145" t="s">
        <v>348</v>
      </c>
      <c r="E57" s="146" t="s">
        <v>172</v>
      </c>
      <c r="F57" s="147">
        <v>7.5</v>
      </c>
      <c r="G57" s="148">
        <v>70</v>
      </c>
      <c r="H57" s="149" t="s">
        <v>39</v>
      </c>
      <c r="I57" s="150">
        <v>1500000</v>
      </c>
      <c r="J57" s="151"/>
      <c r="K57" s="151"/>
      <c r="L57" s="152">
        <f t="shared" ref="L57:L64" si="2">SUM(I57,K57)</f>
        <v>1500000</v>
      </c>
      <c r="M57" s="151"/>
      <c r="N57" s="151"/>
      <c r="O57" s="151"/>
      <c r="P57" s="152">
        <f t="shared" ref="P57:P64" si="3">L57-O57</f>
        <v>1500000</v>
      </c>
      <c r="Q57" s="151"/>
    </row>
    <row r="58" spans="1:17" s="153" customFormat="1" ht="15.95" customHeight="1" x14ac:dyDescent="0.2">
      <c r="A58" s="142">
        <v>2</v>
      </c>
      <c r="B58" s="143" t="s">
        <v>338</v>
      </c>
      <c r="C58" s="144" t="s">
        <v>339</v>
      </c>
      <c r="D58" s="145" t="s">
        <v>350</v>
      </c>
      <c r="E58" s="146" t="s">
        <v>172</v>
      </c>
      <c r="F58" s="147">
        <v>7.2</v>
      </c>
      <c r="G58" s="148">
        <v>70</v>
      </c>
      <c r="H58" s="149" t="s">
        <v>39</v>
      </c>
      <c r="I58" s="150">
        <v>1500000</v>
      </c>
      <c r="J58" s="151"/>
      <c r="K58" s="151"/>
      <c r="L58" s="152">
        <f t="shared" si="2"/>
        <v>1500000</v>
      </c>
      <c r="M58" s="151"/>
      <c r="N58" s="151"/>
      <c r="O58" s="151"/>
      <c r="P58" s="152">
        <f t="shared" si="3"/>
        <v>1500000</v>
      </c>
      <c r="Q58" s="151"/>
    </row>
    <row r="59" spans="1:17" s="153" customFormat="1" ht="15.95" customHeight="1" x14ac:dyDescent="0.2">
      <c r="A59" s="142">
        <v>3</v>
      </c>
      <c r="B59" s="143" t="s">
        <v>169</v>
      </c>
      <c r="C59" s="144" t="s">
        <v>170</v>
      </c>
      <c r="D59" s="145" t="s">
        <v>351</v>
      </c>
      <c r="E59" s="146" t="s">
        <v>172</v>
      </c>
      <c r="F59" s="147">
        <v>7.1</v>
      </c>
      <c r="G59" s="148">
        <v>72</v>
      </c>
      <c r="H59" s="149" t="s">
        <v>39</v>
      </c>
      <c r="I59" s="150">
        <v>1500000</v>
      </c>
      <c r="J59" s="151"/>
      <c r="K59" s="151"/>
      <c r="L59" s="152">
        <f t="shared" si="2"/>
        <v>1500000</v>
      </c>
      <c r="M59" s="151"/>
      <c r="N59" s="151"/>
      <c r="O59" s="151"/>
      <c r="P59" s="152">
        <f t="shared" si="3"/>
        <v>1500000</v>
      </c>
      <c r="Q59" s="151"/>
    </row>
    <row r="60" spans="1:17" s="153" customFormat="1" ht="15.95" customHeight="1" x14ac:dyDescent="0.2">
      <c r="A60" s="142">
        <v>4</v>
      </c>
      <c r="B60" s="143" t="s">
        <v>340</v>
      </c>
      <c r="C60" s="144" t="s">
        <v>341</v>
      </c>
      <c r="D60" s="145" t="s">
        <v>352</v>
      </c>
      <c r="E60" s="146" t="s">
        <v>172</v>
      </c>
      <c r="F60" s="147">
        <v>7.1</v>
      </c>
      <c r="G60" s="148">
        <v>70</v>
      </c>
      <c r="H60" s="149" t="s">
        <v>39</v>
      </c>
      <c r="I60" s="150">
        <v>1500000</v>
      </c>
      <c r="J60" s="151"/>
      <c r="K60" s="151"/>
      <c r="L60" s="152">
        <f t="shared" si="2"/>
        <v>1500000</v>
      </c>
      <c r="M60" s="151"/>
      <c r="N60" s="151"/>
      <c r="O60" s="151"/>
      <c r="P60" s="152">
        <f t="shared" si="3"/>
        <v>1500000</v>
      </c>
      <c r="Q60" s="151"/>
    </row>
    <row r="61" spans="1:17" s="153" customFormat="1" ht="15.95" customHeight="1" x14ac:dyDescent="0.2">
      <c r="A61" s="142">
        <v>5</v>
      </c>
      <c r="B61" s="143" t="s">
        <v>342</v>
      </c>
      <c r="C61" s="144" t="s">
        <v>343</v>
      </c>
      <c r="D61" s="145" t="s">
        <v>353</v>
      </c>
      <c r="E61" s="146" t="s">
        <v>172</v>
      </c>
      <c r="F61" s="147">
        <v>7.1</v>
      </c>
      <c r="G61" s="148">
        <v>70</v>
      </c>
      <c r="H61" s="149" t="s">
        <v>39</v>
      </c>
      <c r="I61" s="150">
        <v>1500000</v>
      </c>
      <c r="J61" s="151"/>
      <c r="K61" s="151"/>
      <c r="L61" s="152">
        <f t="shared" si="2"/>
        <v>1500000</v>
      </c>
      <c r="M61" s="151"/>
      <c r="N61" s="151"/>
      <c r="O61" s="151"/>
      <c r="P61" s="152">
        <f t="shared" si="3"/>
        <v>1500000</v>
      </c>
      <c r="Q61" s="151"/>
    </row>
    <row r="62" spans="1:17" s="153" customFormat="1" ht="15.95" customHeight="1" x14ac:dyDescent="0.2">
      <c r="A62" s="142">
        <v>6</v>
      </c>
      <c r="B62" s="143" t="s">
        <v>81</v>
      </c>
      <c r="C62" s="144" t="s">
        <v>344</v>
      </c>
      <c r="D62" s="145" t="s">
        <v>354</v>
      </c>
      <c r="E62" s="146" t="s">
        <v>172</v>
      </c>
      <c r="F62" s="147">
        <v>7</v>
      </c>
      <c r="G62" s="148">
        <v>76</v>
      </c>
      <c r="H62" s="149" t="s">
        <v>39</v>
      </c>
      <c r="I62" s="150">
        <v>1500000</v>
      </c>
      <c r="J62" s="151"/>
      <c r="K62" s="151"/>
      <c r="L62" s="152">
        <f t="shared" si="2"/>
        <v>1500000</v>
      </c>
      <c r="M62" s="151"/>
      <c r="N62" s="151"/>
      <c r="O62" s="151"/>
      <c r="P62" s="152">
        <f t="shared" si="3"/>
        <v>1500000</v>
      </c>
      <c r="Q62" s="151"/>
    </row>
    <row r="63" spans="1:17" s="153" customFormat="1" ht="15.95" customHeight="1" x14ac:dyDescent="0.2">
      <c r="A63" s="142">
        <v>7</v>
      </c>
      <c r="B63" s="143" t="s">
        <v>345</v>
      </c>
      <c r="C63" s="144" t="s">
        <v>84</v>
      </c>
      <c r="D63" s="145" t="s">
        <v>355</v>
      </c>
      <c r="E63" s="146" t="s">
        <v>172</v>
      </c>
      <c r="F63" s="147">
        <v>7</v>
      </c>
      <c r="G63" s="148">
        <v>71</v>
      </c>
      <c r="H63" s="149" t="s">
        <v>39</v>
      </c>
      <c r="I63" s="150">
        <v>1500000</v>
      </c>
      <c r="J63" s="151"/>
      <c r="K63" s="151"/>
      <c r="L63" s="152">
        <f t="shared" si="2"/>
        <v>1500000</v>
      </c>
      <c r="M63" s="151"/>
      <c r="N63" s="151"/>
      <c r="O63" s="151"/>
      <c r="P63" s="152">
        <f t="shared" si="3"/>
        <v>1500000</v>
      </c>
      <c r="Q63" s="151"/>
    </row>
    <row r="64" spans="1:17" s="153" customFormat="1" ht="15.95" customHeight="1" x14ac:dyDescent="0.2">
      <c r="A64" s="142">
        <v>8</v>
      </c>
      <c r="B64" s="143" t="s">
        <v>279</v>
      </c>
      <c r="C64" s="144" t="s">
        <v>30</v>
      </c>
      <c r="D64" s="145" t="s">
        <v>356</v>
      </c>
      <c r="E64" s="146" t="s">
        <v>172</v>
      </c>
      <c r="F64" s="147">
        <v>7</v>
      </c>
      <c r="G64" s="148">
        <v>70</v>
      </c>
      <c r="H64" s="149" t="s">
        <v>39</v>
      </c>
      <c r="I64" s="150">
        <v>1500000</v>
      </c>
      <c r="J64" s="151"/>
      <c r="K64" s="151"/>
      <c r="L64" s="152">
        <f t="shared" si="2"/>
        <v>1500000</v>
      </c>
      <c r="M64" s="151"/>
      <c r="N64" s="151"/>
      <c r="O64" s="151"/>
      <c r="P64" s="152">
        <f t="shared" si="3"/>
        <v>1500000</v>
      </c>
      <c r="Q64" s="151"/>
    </row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</sheetData>
  <mergeCells count="48">
    <mergeCell ref="J29:Q29"/>
    <mergeCell ref="Q10:Q11"/>
    <mergeCell ref="J30:Q30"/>
    <mergeCell ref="J31:Q31"/>
    <mergeCell ref="F10:F11"/>
    <mergeCell ref="G10:G11"/>
    <mergeCell ref="L10:L11"/>
    <mergeCell ref="M10:O10"/>
    <mergeCell ref="P10:P11"/>
    <mergeCell ref="J10:K10"/>
    <mergeCell ref="J1:Q1"/>
    <mergeCell ref="J2:Q2"/>
    <mergeCell ref="J3:Q3"/>
    <mergeCell ref="A8:Q8"/>
    <mergeCell ref="A10:A11"/>
    <mergeCell ref="A30:D30"/>
    <mergeCell ref="A31:D31"/>
    <mergeCell ref="A33:D33"/>
    <mergeCell ref="A1:D1"/>
    <mergeCell ref="A2:D2"/>
    <mergeCell ref="A3:D3"/>
    <mergeCell ref="A4:D4"/>
    <mergeCell ref="A5:D5"/>
    <mergeCell ref="A7:Q7"/>
    <mergeCell ref="B10:C11"/>
    <mergeCell ref="D10:D11"/>
    <mergeCell ref="E10:E11"/>
    <mergeCell ref="H10:H11"/>
    <mergeCell ref="I10:I11"/>
    <mergeCell ref="A29:D29"/>
    <mergeCell ref="B12:C12"/>
    <mergeCell ref="Q38:Q39"/>
    <mergeCell ref="A32:D32"/>
    <mergeCell ref="A35:Q35"/>
    <mergeCell ref="A36:Q36"/>
    <mergeCell ref="A38:A39"/>
    <mergeCell ref="B38:C39"/>
    <mergeCell ref="D38:D39"/>
    <mergeCell ref="E38:E39"/>
    <mergeCell ref="H38:H39"/>
    <mergeCell ref="I38:I39"/>
    <mergeCell ref="B40:C40"/>
    <mergeCell ref="L38:L39"/>
    <mergeCell ref="M38:O38"/>
    <mergeCell ref="P38:P39"/>
    <mergeCell ref="J38:K38"/>
    <mergeCell ref="F38:F39"/>
    <mergeCell ref="G38:G39"/>
  </mergeCells>
  <phoneticPr fontId="9" type="noConversion"/>
  <conditionalFormatting sqref="F13 F43">
    <cfRule type="cellIs" dxfId="132" priority="46" stopIfTrue="1" operator="lessThan">
      <formula>3</formula>
    </cfRule>
    <cfRule type="cellIs" dxfId="131" priority="47" stopIfTrue="1" operator="lessThan">
      <formula>5</formula>
    </cfRule>
    <cfRule type="cellIs" dxfId="130" priority="48" stopIfTrue="1" operator="notBetween">
      <formula>7</formula>
      <formula>"&lt;7"</formula>
    </cfRule>
  </conditionalFormatting>
  <conditionalFormatting sqref="G13 G43">
    <cfRule type="cellIs" dxfId="129" priority="43" stopIfTrue="1" operator="lessThan">
      <formula>30</formula>
    </cfRule>
    <cfRule type="cellIs" dxfId="128" priority="44" stopIfTrue="1" operator="lessThan">
      <formula>50</formula>
    </cfRule>
    <cfRule type="cellIs" dxfId="127" priority="45" stopIfTrue="1" operator="notBetween">
      <formula>70</formula>
      <formula>"&lt;70"</formula>
    </cfRule>
  </conditionalFormatting>
  <conditionalFormatting sqref="F41:F42">
    <cfRule type="cellIs" dxfId="126" priority="10" stopIfTrue="1" operator="lessThan">
      <formula>3</formula>
    </cfRule>
    <cfRule type="cellIs" dxfId="125" priority="11" stopIfTrue="1" operator="lessThan">
      <formula>5</formula>
    </cfRule>
    <cfRule type="cellIs" dxfId="124" priority="12" stopIfTrue="1" operator="notBetween">
      <formula>7</formula>
      <formula>"&lt;7"</formula>
    </cfRule>
  </conditionalFormatting>
  <conditionalFormatting sqref="G41:G42">
    <cfRule type="cellIs" dxfId="123" priority="7" stopIfTrue="1" operator="lessThan">
      <formula>30</formula>
    </cfRule>
    <cfRule type="cellIs" dxfId="122" priority="8" stopIfTrue="1" operator="lessThan">
      <formula>50</formula>
    </cfRule>
    <cfRule type="cellIs" dxfId="121" priority="9" stopIfTrue="1" operator="notBetween">
      <formula>70</formula>
      <formula>"&lt;70"</formula>
    </cfRule>
  </conditionalFormatting>
  <conditionalFormatting sqref="F57:F64">
    <cfRule type="cellIs" dxfId="120" priority="4" stopIfTrue="1" operator="lessThan">
      <formula>3</formula>
    </cfRule>
    <cfRule type="cellIs" dxfId="119" priority="5" stopIfTrue="1" operator="lessThan">
      <formula>5</formula>
    </cfRule>
    <cfRule type="cellIs" dxfId="118" priority="6" stopIfTrue="1" operator="notBetween">
      <formula>7</formula>
      <formula>"&lt;7"</formula>
    </cfRule>
  </conditionalFormatting>
  <conditionalFormatting sqref="G57:G64">
    <cfRule type="cellIs" dxfId="117" priority="1" stopIfTrue="1" operator="lessThan">
      <formula>30</formula>
    </cfRule>
    <cfRule type="cellIs" dxfId="116" priority="2" stopIfTrue="1" operator="lessThan">
      <formula>50</formula>
    </cfRule>
    <cfRule type="cellIs" dxfId="115" priority="3" stopIfTrue="1" operator="notBetween">
      <formula>70</formula>
      <formula>"&lt;70"</formula>
    </cfRule>
  </conditionalFormatting>
  <pageMargins left="0.5" right="0.25" top="0.5" bottom="0.5" header="0" footer="0.25"/>
  <pageSetup paperSize="9" scale="95" orientation="landscape" r:id="rId1"/>
  <headerFooter alignWithMargins="0">
    <oddFooter>&amp;L&amp;"Times New Roman,Regular"&amp;8Bảng thanh toán HB_Khóa 2016CĐN(12+3)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view="pageBreakPreview" zoomScaleNormal="100" workbookViewId="0">
      <selection activeCell="L16" sqref="L16"/>
    </sheetView>
  </sheetViews>
  <sheetFormatPr defaultRowHeight="12.75" x14ac:dyDescent="0.2"/>
  <cols>
    <col min="1" max="1" width="6.7109375" style="1" customWidth="1"/>
    <col min="2" max="2" width="16.7109375" style="1" customWidth="1"/>
    <col min="3" max="3" width="8.7109375" style="1" customWidth="1"/>
    <col min="4" max="4" width="9.7109375" style="1" customWidth="1"/>
    <col min="5" max="5" width="10.7109375" style="1" customWidth="1"/>
    <col min="6" max="8" width="6.7109375" style="1" customWidth="1"/>
    <col min="9" max="9" width="10.7109375" style="1" customWidth="1"/>
    <col min="10" max="10" width="6.7109375" style="1" hidden="1" customWidth="1"/>
    <col min="11" max="11" width="7" style="1" hidden="1" customWidth="1"/>
    <col min="12" max="12" width="16" style="1" bestFit="1" customWidth="1"/>
    <col min="13" max="14" width="5.7109375" style="1" customWidth="1"/>
    <col min="15" max="15" width="8.7109375" style="1" customWidth="1"/>
    <col min="16" max="16" width="11.7109375" style="1" customWidth="1"/>
    <col min="17" max="17" width="15.7109375" style="1" customWidth="1"/>
    <col min="18" max="16384" width="9.140625" style="1"/>
  </cols>
  <sheetData>
    <row r="1" spans="1:17" ht="18" customHeight="1" x14ac:dyDescent="0.25">
      <c r="A1" s="104" t="s">
        <v>24</v>
      </c>
      <c r="B1" s="104"/>
      <c r="C1" s="104"/>
      <c r="D1" s="104"/>
      <c r="E1" s="13"/>
      <c r="F1" s="13"/>
      <c r="G1" s="13"/>
      <c r="J1" s="105" t="s">
        <v>33</v>
      </c>
      <c r="K1" s="105"/>
      <c r="L1" s="105"/>
      <c r="M1" s="105"/>
      <c r="N1" s="105"/>
      <c r="O1" s="105"/>
      <c r="P1" s="105"/>
      <c r="Q1" s="105"/>
    </row>
    <row r="2" spans="1:17" ht="18" customHeight="1" x14ac:dyDescent="0.25">
      <c r="A2" s="105" t="s">
        <v>71</v>
      </c>
      <c r="B2" s="105"/>
      <c r="C2" s="105"/>
      <c r="D2" s="105"/>
      <c r="E2" s="14"/>
      <c r="F2" s="14"/>
      <c r="G2" s="14"/>
      <c r="J2" s="127" t="s">
        <v>63</v>
      </c>
      <c r="K2" s="127"/>
      <c r="L2" s="127"/>
      <c r="M2" s="127"/>
      <c r="N2" s="127"/>
      <c r="O2" s="127"/>
      <c r="P2" s="127"/>
      <c r="Q2" s="127"/>
    </row>
    <row r="3" spans="1:17" ht="18" customHeight="1" x14ac:dyDescent="0.25">
      <c r="A3" s="105" t="s">
        <v>72</v>
      </c>
      <c r="B3" s="105"/>
      <c r="C3" s="105"/>
      <c r="D3" s="105"/>
      <c r="E3" s="14"/>
      <c r="F3" s="14"/>
      <c r="G3" s="14"/>
      <c r="J3" s="104"/>
      <c r="K3" s="104"/>
      <c r="L3" s="104"/>
      <c r="M3" s="104"/>
      <c r="N3" s="104"/>
      <c r="O3" s="104"/>
      <c r="P3" s="104"/>
      <c r="Q3" s="104"/>
    </row>
    <row r="4" spans="1:17" ht="18" customHeight="1" x14ac:dyDescent="0.25">
      <c r="A4" s="104" t="s">
        <v>357</v>
      </c>
      <c r="B4" s="104"/>
      <c r="C4" s="104"/>
      <c r="D4" s="104"/>
      <c r="E4" s="13"/>
      <c r="F4" s="13"/>
      <c r="G4" s="13"/>
      <c r="P4" s="4"/>
    </row>
    <row r="5" spans="1:17" ht="18" customHeight="1" x14ac:dyDescent="0.25">
      <c r="A5" s="104" t="s">
        <v>37</v>
      </c>
      <c r="B5" s="104"/>
      <c r="C5" s="104"/>
      <c r="D5" s="104"/>
      <c r="E5" s="15"/>
      <c r="F5" s="15"/>
      <c r="G5" s="15"/>
    </row>
    <row r="6" spans="1:17" ht="18" customHeight="1" x14ac:dyDescent="0.2"/>
    <row r="7" spans="1:17" ht="30" customHeight="1" x14ac:dyDescent="0.3">
      <c r="A7" s="126" t="s">
        <v>38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</row>
    <row r="8" spans="1:17" ht="24.95" customHeight="1" x14ac:dyDescent="0.3">
      <c r="A8" s="106" t="s">
        <v>293</v>
      </c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</row>
    <row r="9" spans="1:17" ht="18" customHeight="1" x14ac:dyDescent="0.25">
      <c r="Q9" s="3"/>
    </row>
    <row r="10" spans="1:17" ht="35.1" customHeight="1" x14ac:dyDescent="0.2">
      <c r="A10" s="107" t="s">
        <v>0</v>
      </c>
      <c r="B10" s="109" t="s">
        <v>1</v>
      </c>
      <c r="C10" s="110"/>
      <c r="D10" s="113" t="s">
        <v>2</v>
      </c>
      <c r="E10" s="113" t="s">
        <v>32</v>
      </c>
      <c r="F10" s="119" t="s">
        <v>173</v>
      </c>
      <c r="G10" s="121" t="s">
        <v>174</v>
      </c>
      <c r="H10" s="107" t="s">
        <v>3</v>
      </c>
      <c r="I10" s="107" t="s">
        <v>4</v>
      </c>
      <c r="J10" s="117" t="s">
        <v>5</v>
      </c>
      <c r="K10" s="118"/>
      <c r="L10" s="124" t="s">
        <v>8</v>
      </c>
      <c r="M10" s="117" t="s">
        <v>9</v>
      </c>
      <c r="N10" s="123"/>
      <c r="O10" s="118"/>
      <c r="P10" s="107" t="s">
        <v>13</v>
      </c>
      <c r="Q10" s="113" t="s">
        <v>14</v>
      </c>
    </row>
    <row r="11" spans="1:17" ht="20.100000000000001" customHeight="1" x14ac:dyDescent="0.25">
      <c r="A11" s="108"/>
      <c r="B11" s="111"/>
      <c r="C11" s="112"/>
      <c r="D11" s="114"/>
      <c r="E11" s="114"/>
      <c r="F11" s="120"/>
      <c r="G11" s="122"/>
      <c r="H11" s="108"/>
      <c r="I11" s="108"/>
      <c r="J11" s="7" t="s">
        <v>6</v>
      </c>
      <c r="K11" s="7" t="s">
        <v>7</v>
      </c>
      <c r="L11" s="125"/>
      <c r="M11" s="8" t="s">
        <v>10</v>
      </c>
      <c r="N11" s="8" t="s">
        <v>11</v>
      </c>
      <c r="O11" s="7" t="s">
        <v>12</v>
      </c>
      <c r="P11" s="108"/>
      <c r="Q11" s="114"/>
    </row>
    <row r="12" spans="1:17" ht="20.100000000000001" customHeight="1" x14ac:dyDescent="0.2">
      <c r="A12" s="16" t="s">
        <v>15</v>
      </c>
      <c r="B12" s="115" t="s">
        <v>16</v>
      </c>
      <c r="C12" s="116"/>
      <c r="D12" s="16" t="s">
        <v>17</v>
      </c>
      <c r="E12" s="16"/>
      <c r="F12" s="16"/>
      <c r="G12" s="16"/>
      <c r="H12" s="16" t="s">
        <v>18</v>
      </c>
      <c r="I12" s="16">
        <v>1</v>
      </c>
      <c r="J12" s="16">
        <v>2</v>
      </c>
      <c r="K12" s="16">
        <v>3</v>
      </c>
      <c r="L12" s="16">
        <v>4</v>
      </c>
      <c r="M12" s="16">
        <v>5</v>
      </c>
      <c r="N12" s="16">
        <v>6</v>
      </c>
      <c r="O12" s="16">
        <v>7</v>
      </c>
      <c r="P12" s="16" t="s">
        <v>19</v>
      </c>
      <c r="Q12" s="16" t="s">
        <v>20</v>
      </c>
    </row>
    <row r="13" spans="1:17" ht="30" customHeight="1" x14ac:dyDescent="0.2">
      <c r="A13" s="21">
        <v>1</v>
      </c>
      <c r="B13" s="88" t="s">
        <v>403</v>
      </c>
      <c r="C13" s="89" t="s">
        <v>404</v>
      </c>
      <c r="D13" s="90" t="s">
        <v>405</v>
      </c>
      <c r="E13" s="78" t="s">
        <v>406</v>
      </c>
      <c r="F13" s="91">
        <v>7.95</v>
      </c>
      <c r="G13" s="92">
        <v>70</v>
      </c>
      <c r="H13" s="71" t="s">
        <v>39</v>
      </c>
      <c r="I13" s="20">
        <v>1250000</v>
      </c>
      <c r="J13" s="17"/>
      <c r="K13" s="17"/>
      <c r="L13" s="20">
        <f>SUM(I13,K13)</f>
        <v>1250000</v>
      </c>
      <c r="M13" s="17"/>
      <c r="N13" s="17"/>
      <c r="O13" s="17"/>
      <c r="P13" s="20">
        <f>L13-O13</f>
        <v>1250000</v>
      </c>
      <c r="Q13" s="17"/>
    </row>
    <row r="14" spans="1:17" s="11" customFormat="1" ht="30" customHeight="1" x14ac:dyDescent="0.2">
      <c r="A14" s="9"/>
      <c r="B14" s="56" t="s">
        <v>44</v>
      </c>
      <c r="C14" s="27">
        <f>A13</f>
        <v>1</v>
      </c>
      <c r="D14" s="27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8">
        <f>SUM(P13:P13)</f>
        <v>1250000</v>
      </c>
      <c r="Q14" s="10"/>
    </row>
    <row r="15" spans="1:17" ht="30" customHeight="1" x14ac:dyDescent="0.25">
      <c r="B15" s="3" t="s">
        <v>402</v>
      </c>
    </row>
    <row r="16" spans="1:17" ht="18" customHeight="1" x14ac:dyDescent="0.25">
      <c r="P16" s="12" t="s">
        <v>1185</v>
      </c>
    </row>
    <row r="17" spans="2:16" ht="18" customHeight="1" x14ac:dyDescent="0.25">
      <c r="B17" s="6" t="s">
        <v>21</v>
      </c>
      <c r="I17" s="6" t="s">
        <v>23</v>
      </c>
      <c r="P17" s="6" t="s">
        <v>22</v>
      </c>
    </row>
    <row r="18" spans="2:16" ht="18" customHeight="1" x14ac:dyDescent="0.2"/>
    <row r="19" spans="2:16" s="140" customFormat="1" ht="18" customHeight="1" x14ac:dyDescent="0.2">
      <c r="B19" s="141" t="s">
        <v>70</v>
      </c>
      <c r="I19" s="141" t="s">
        <v>70</v>
      </c>
      <c r="P19" s="141" t="s">
        <v>70</v>
      </c>
    </row>
    <row r="20" spans="2:16" ht="18" customHeight="1" x14ac:dyDescent="0.2"/>
    <row r="21" spans="2:16" ht="18" customHeight="1" x14ac:dyDescent="0.2"/>
    <row r="22" spans="2:16" ht="18" customHeight="1" x14ac:dyDescent="0.25">
      <c r="B22" s="54" t="s">
        <v>294</v>
      </c>
      <c r="I22" s="54" t="s">
        <v>41</v>
      </c>
      <c r="P22" s="54" t="s">
        <v>42</v>
      </c>
    </row>
    <row r="23" spans="2:16" ht="18" customHeight="1" x14ac:dyDescent="0.25">
      <c r="B23" s="54"/>
      <c r="I23" s="54"/>
      <c r="P23" s="54"/>
    </row>
    <row r="24" spans="2:16" ht="18" customHeight="1" x14ac:dyDescent="0.25">
      <c r="B24" s="54"/>
      <c r="I24" s="54"/>
      <c r="P24" s="54"/>
    </row>
    <row r="25" spans="2:16" ht="18" customHeight="1" x14ac:dyDescent="0.25">
      <c r="B25" s="54"/>
      <c r="I25" s="54"/>
      <c r="P25" s="54"/>
    </row>
    <row r="26" spans="2:16" ht="20.100000000000001" customHeight="1" x14ac:dyDescent="0.2"/>
    <row r="27" spans="2:16" ht="20.100000000000001" customHeight="1" x14ac:dyDescent="0.2"/>
    <row r="28" spans="2:16" ht="18" customHeight="1" x14ac:dyDescent="0.2"/>
    <row r="29" spans="2:16" ht="18" customHeight="1" x14ac:dyDescent="0.2"/>
    <row r="30" spans="2:16" ht="18" customHeight="1" x14ac:dyDescent="0.2"/>
    <row r="31" spans="2:16" ht="18" customHeight="1" x14ac:dyDescent="0.2"/>
    <row r="32" spans="2:16" ht="18" customHeight="1" x14ac:dyDescent="0.2"/>
    <row r="33" ht="18" customHeight="1" x14ac:dyDescent="0.2"/>
    <row r="34" ht="18" customHeight="1" x14ac:dyDescent="0.2"/>
    <row r="35" ht="18" customHeight="1" x14ac:dyDescent="0.2"/>
    <row r="36" ht="18" customHeight="1" x14ac:dyDescent="0.2"/>
    <row r="37" ht="18" customHeight="1" x14ac:dyDescent="0.2"/>
    <row r="38" ht="18" customHeight="1" x14ac:dyDescent="0.2"/>
    <row r="39" ht="18" customHeight="1" x14ac:dyDescent="0.2"/>
    <row r="40" ht="18" customHeight="1" x14ac:dyDescent="0.2"/>
    <row r="41" ht="18" customHeight="1" x14ac:dyDescent="0.2"/>
    <row r="42" ht="18" customHeight="1" x14ac:dyDescent="0.2"/>
    <row r="43" ht="18" customHeight="1" x14ac:dyDescent="0.2"/>
    <row r="44" ht="18" customHeight="1" x14ac:dyDescent="0.2"/>
    <row r="45" ht="18" customHeight="1" x14ac:dyDescent="0.2"/>
    <row r="46" ht="18" customHeight="1" x14ac:dyDescent="0.2"/>
    <row r="47" ht="18" customHeight="1" x14ac:dyDescent="0.2"/>
    <row r="48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</sheetData>
  <mergeCells count="24">
    <mergeCell ref="B12:C12"/>
    <mergeCell ref="J10:K10"/>
    <mergeCell ref="L10:L11"/>
    <mergeCell ref="M10:O10"/>
    <mergeCell ref="P10:P11"/>
    <mergeCell ref="A4:D4"/>
    <mergeCell ref="A5:D5"/>
    <mergeCell ref="A7:Q7"/>
    <mergeCell ref="A8:Q8"/>
    <mergeCell ref="A10:A11"/>
    <mergeCell ref="B10:C11"/>
    <mergeCell ref="D10:D11"/>
    <mergeCell ref="E10:E11"/>
    <mergeCell ref="F10:F11"/>
    <mergeCell ref="G10:G11"/>
    <mergeCell ref="H10:H11"/>
    <mergeCell ref="I10:I11"/>
    <mergeCell ref="Q10:Q11"/>
    <mergeCell ref="A1:D1"/>
    <mergeCell ref="J1:Q1"/>
    <mergeCell ref="A2:D2"/>
    <mergeCell ref="J2:Q2"/>
    <mergeCell ref="A3:D3"/>
    <mergeCell ref="J3:Q3"/>
  </mergeCells>
  <phoneticPr fontId="9" type="noConversion"/>
  <conditionalFormatting sqref="F13">
    <cfRule type="cellIs" dxfId="114" priority="4" stopIfTrue="1" operator="lessThan">
      <formula>3</formula>
    </cfRule>
    <cfRule type="cellIs" dxfId="113" priority="5" stopIfTrue="1" operator="lessThan">
      <formula>5</formula>
    </cfRule>
    <cfRule type="cellIs" dxfId="112" priority="6" stopIfTrue="1" operator="notBetween">
      <formula>7</formula>
      <formula>"&lt;7"</formula>
    </cfRule>
  </conditionalFormatting>
  <conditionalFormatting sqref="G13">
    <cfRule type="cellIs" dxfId="111" priority="1" stopIfTrue="1" operator="lessThan">
      <formula>30</formula>
    </cfRule>
    <cfRule type="cellIs" dxfId="110" priority="2" stopIfTrue="1" operator="lessThan">
      <formula>50</formula>
    </cfRule>
    <cfRule type="cellIs" dxfId="109" priority="3" stopIfTrue="1" operator="notBetween">
      <formula>70</formula>
      <formula>"&lt;70"</formula>
    </cfRule>
  </conditionalFormatting>
  <pageMargins left="0.5" right="0.25" top="0.5" bottom="0.5" header="0" footer="0.25"/>
  <pageSetup paperSize="9" scale="95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3"/>
  <sheetViews>
    <sheetView view="pageBreakPreview" zoomScaleNormal="100" workbookViewId="0">
      <selection activeCell="A66" sqref="A66:XFD74"/>
    </sheetView>
  </sheetViews>
  <sheetFormatPr defaultRowHeight="12.75" x14ac:dyDescent="0.2"/>
  <cols>
    <col min="1" max="1" width="5.7109375" style="1" customWidth="1"/>
    <col min="2" max="2" width="18.7109375" style="1" customWidth="1"/>
    <col min="3" max="3" width="7.7109375" style="1" customWidth="1"/>
    <col min="4" max="5" width="10.7109375" style="1" customWidth="1"/>
    <col min="6" max="8" width="6.7109375" style="1" customWidth="1"/>
    <col min="9" max="9" width="10.7109375" style="1" customWidth="1"/>
    <col min="10" max="10" width="6.7109375" style="1" hidden="1" customWidth="1"/>
    <col min="11" max="11" width="7.7109375" style="1" hidden="1" customWidth="1"/>
    <col min="12" max="12" width="16" style="1" bestFit="1" customWidth="1"/>
    <col min="13" max="14" width="5.7109375" style="1" customWidth="1"/>
    <col min="15" max="15" width="8.7109375" style="1" customWidth="1"/>
    <col min="16" max="16" width="11.7109375" style="1" customWidth="1"/>
    <col min="17" max="17" width="15.7109375" style="1" customWidth="1"/>
    <col min="18" max="16384" width="9.140625" style="1"/>
  </cols>
  <sheetData>
    <row r="1" spans="1:17" ht="15.95" customHeight="1" x14ac:dyDescent="0.25">
      <c r="A1" s="104" t="s">
        <v>24</v>
      </c>
      <c r="B1" s="104"/>
      <c r="C1" s="104"/>
      <c r="D1" s="104"/>
      <c r="E1" s="13"/>
      <c r="F1" s="13"/>
      <c r="G1" s="13"/>
      <c r="J1" s="105" t="s">
        <v>33</v>
      </c>
      <c r="K1" s="105"/>
      <c r="L1" s="105"/>
      <c r="M1" s="105"/>
      <c r="N1" s="105"/>
      <c r="O1" s="105"/>
      <c r="P1" s="105"/>
      <c r="Q1" s="105"/>
    </row>
    <row r="2" spans="1:17" ht="15.95" customHeight="1" x14ac:dyDescent="0.25">
      <c r="A2" s="105" t="s">
        <v>71</v>
      </c>
      <c r="B2" s="105"/>
      <c r="C2" s="105"/>
      <c r="D2" s="105"/>
      <c r="E2" s="14"/>
      <c r="F2" s="14"/>
      <c r="G2" s="14"/>
      <c r="J2" s="127" t="s">
        <v>63</v>
      </c>
      <c r="K2" s="127"/>
      <c r="L2" s="127"/>
      <c r="M2" s="127"/>
      <c r="N2" s="127"/>
      <c r="O2" s="127"/>
      <c r="P2" s="127"/>
      <c r="Q2" s="127"/>
    </row>
    <row r="3" spans="1:17" ht="15.95" customHeight="1" x14ac:dyDescent="0.25">
      <c r="A3" s="105" t="s">
        <v>72</v>
      </c>
      <c r="B3" s="105"/>
      <c r="C3" s="105"/>
      <c r="D3" s="105"/>
      <c r="E3" s="14"/>
      <c r="F3" s="14"/>
      <c r="G3" s="14"/>
      <c r="J3" s="104"/>
      <c r="K3" s="104"/>
      <c r="L3" s="104"/>
      <c r="M3" s="104"/>
      <c r="N3" s="104"/>
      <c r="O3" s="104"/>
      <c r="P3" s="104"/>
      <c r="Q3" s="104"/>
    </row>
    <row r="4" spans="1:17" ht="15.95" customHeight="1" x14ac:dyDescent="0.25">
      <c r="A4" s="104" t="s">
        <v>86</v>
      </c>
      <c r="B4" s="104"/>
      <c r="C4" s="104"/>
      <c r="D4" s="104"/>
      <c r="E4" s="13"/>
      <c r="F4" s="13"/>
      <c r="G4" s="13"/>
      <c r="P4" s="4"/>
    </row>
    <row r="5" spans="1:17" ht="15.95" customHeight="1" x14ac:dyDescent="0.25">
      <c r="A5" s="104" t="s">
        <v>37</v>
      </c>
      <c r="B5" s="104"/>
      <c r="C5" s="104"/>
      <c r="D5" s="104"/>
      <c r="E5" s="15"/>
      <c r="F5" s="15"/>
      <c r="G5" s="15"/>
    </row>
    <row r="6" spans="1:17" ht="9.9499999999999993" customHeight="1" x14ac:dyDescent="0.2"/>
    <row r="7" spans="1:17" ht="24.95" customHeight="1" x14ac:dyDescent="0.3">
      <c r="A7" s="126" t="s">
        <v>38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</row>
    <row r="8" spans="1:17" ht="20.100000000000001" customHeight="1" x14ac:dyDescent="0.3">
      <c r="A8" s="106" t="s">
        <v>293</v>
      </c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</row>
    <row r="9" spans="1:17" ht="9.9499999999999993" customHeight="1" x14ac:dyDescent="0.25">
      <c r="Q9" s="3"/>
    </row>
    <row r="10" spans="1:17" ht="30" customHeight="1" x14ac:dyDescent="0.2">
      <c r="A10" s="107" t="s">
        <v>0</v>
      </c>
      <c r="B10" s="109" t="s">
        <v>1</v>
      </c>
      <c r="C10" s="110"/>
      <c r="D10" s="113" t="s">
        <v>2</v>
      </c>
      <c r="E10" s="113" t="s">
        <v>32</v>
      </c>
      <c r="F10" s="119" t="s">
        <v>173</v>
      </c>
      <c r="G10" s="121" t="s">
        <v>174</v>
      </c>
      <c r="H10" s="107" t="s">
        <v>3</v>
      </c>
      <c r="I10" s="107" t="s">
        <v>4</v>
      </c>
      <c r="J10" s="117" t="s">
        <v>5</v>
      </c>
      <c r="K10" s="118"/>
      <c r="L10" s="124" t="s">
        <v>8</v>
      </c>
      <c r="M10" s="117" t="s">
        <v>9</v>
      </c>
      <c r="N10" s="123"/>
      <c r="O10" s="118"/>
      <c r="P10" s="107" t="s">
        <v>13</v>
      </c>
      <c r="Q10" s="113" t="s">
        <v>14</v>
      </c>
    </row>
    <row r="11" spans="1:17" ht="18" customHeight="1" x14ac:dyDescent="0.25">
      <c r="A11" s="108"/>
      <c r="B11" s="111"/>
      <c r="C11" s="112"/>
      <c r="D11" s="114"/>
      <c r="E11" s="114"/>
      <c r="F11" s="120"/>
      <c r="G11" s="122"/>
      <c r="H11" s="108"/>
      <c r="I11" s="108"/>
      <c r="J11" s="7" t="s">
        <v>6</v>
      </c>
      <c r="K11" s="7" t="s">
        <v>7</v>
      </c>
      <c r="L11" s="125"/>
      <c r="M11" s="8" t="s">
        <v>10</v>
      </c>
      <c r="N11" s="8" t="s">
        <v>11</v>
      </c>
      <c r="O11" s="7" t="s">
        <v>12</v>
      </c>
      <c r="P11" s="108"/>
      <c r="Q11" s="114"/>
    </row>
    <row r="12" spans="1:17" ht="18" customHeight="1" x14ac:dyDescent="0.2">
      <c r="A12" s="16" t="s">
        <v>15</v>
      </c>
      <c r="B12" s="115" t="s">
        <v>16</v>
      </c>
      <c r="C12" s="116"/>
      <c r="D12" s="16" t="s">
        <v>17</v>
      </c>
      <c r="E12" s="16"/>
      <c r="F12" s="16"/>
      <c r="G12" s="16"/>
      <c r="H12" s="16" t="s">
        <v>18</v>
      </c>
      <c r="I12" s="16">
        <v>1</v>
      </c>
      <c r="J12" s="16">
        <v>2</v>
      </c>
      <c r="K12" s="16">
        <v>3</v>
      </c>
      <c r="L12" s="16">
        <v>4</v>
      </c>
      <c r="M12" s="16">
        <v>5</v>
      </c>
      <c r="N12" s="16">
        <v>6</v>
      </c>
      <c r="O12" s="16">
        <v>7</v>
      </c>
      <c r="P12" s="16" t="s">
        <v>19</v>
      </c>
      <c r="Q12" s="16" t="s">
        <v>20</v>
      </c>
    </row>
    <row r="13" spans="1:17" ht="20.100000000000001" customHeight="1" x14ac:dyDescent="0.2">
      <c r="A13" s="21">
        <v>1</v>
      </c>
      <c r="B13" s="88" t="s">
        <v>90</v>
      </c>
      <c r="C13" s="89" t="s">
        <v>91</v>
      </c>
      <c r="D13" s="90" t="s">
        <v>362</v>
      </c>
      <c r="E13" s="78" t="s">
        <v>92</v>
      </c>
      <c r="F13" s="91">
        <v>8.6</v>
      </c>
      <c r="G13" s="92">
        <v>80</v>
      </c>
      <c r="H13" s="71" t="s">
        <v>40</v>
      </c>
      <c r="I13" s="19">
        <v>2125000</v>
      </c>
      <c r="J13" s="17"/>
      <c r="K13" s="17"/>
      <c r="L13" s="20">
        <f t="shared" ref="L13:L19" si="0">SUM(I13,K13)</f>
        <v>2125000</v>
      </c>
      <c r="M13" s="17"/>
      <c r="N13" s="17"/>
      <c r="O13" s="17"/>
      <c r="P13" s="20">
        <f t="shared" ref="P13:P19" si="1">L13-O13</f>
        <v>2125000</v>
      </c>
      <c r="Q13" s="17"/>
    </row>
    <row r="14" spans="1:17" ht="20.100000000000001" customHeight="1" x14ac:dyDescent="0.2">
      <c r="A14" s="21">
        <v>2</v>
      </c>
      <c r="B14" s="88" t="s">
        <v>218</v>
      </c>
      <c r="C14" s="89" t="s">
        <v>137</v>
      </c>
      <c r="D14" s="90" t="s">
        <v>363</v>
      </c>
      <c r="E14" s="78" t="s">
        <v>219</v>
      </c>
      <c r="F14" s="91">
        <v>8.5399999999999991</v>
      </c>
      <c r="G14" s="92">
        <v>80</v>
      </c>
      <c r="H14" s="71" t="s">
        <v>40</v>
      </c>
      <c r="I14" s="19">
        <v>2125000</v>
      </c>
      <c r="J14" s="17"/>
      <c r="K14" s="17"/>
      <c r="L14" s="20">
        <f t="shared" si="0"/>
        <v>2125000</v>
      </c>
      <c r="M14" s="17"/>
      <c r="N14" s="17"/>
      <c r="O14" s="17"/>
      <c r="P14" s="20">
        <f t="shared" si="1"/>
        <v>2125000</v>
      </c>
      <c r="Q14" s="17"/>
    </row>
    <row r="15" spans="1:17" ht="20.100000000000001" customHeight="1" x14ac:dyDescent="0.2">
      <c r="A15" s="21">
        <v>3</v>
      </c>
      <c r="B15" s="88" t="s">
        <v>227</v>
      </c>
      <c r="C15" s="89" t="s">
        <v>77</v>
      </c>
      <c r="D15" s="90" t="s">
        <v>364</v>
      </c>
      <c r="E15" s="78" t="s">
        <v>111</v>
      </c>
      <c r="F15" s="91">
        <v>8.7799999999999994</v>
      </c>
      <c r="G15" s="92">
        <v>82</v>
      </c>
      <c r="H15" s="71" t="s">
        <v>40</v>
      </c>
      <c r="I15" s="19">
        <v>2125000</v>
      </c>
      <c r="J15" s="17"/>
      <c r="K15" s="17"/>
      <c r="L15" s="20">
        <f t="shared" si="0"/>
        <v>2125000</v>
      </c>
      <c r="M15" s="17"/>
      <c r="N15" s="17"/>
      <c r="O15" s="17"/>
      <c r="P15" s="20">
        <f t="shared" si="1"/>
        <v>2125000</v>
      </c>
      <c r="Q15" s="17"/>
    </row>
    <row r="16" spans="1:17" ht="20.100000000000001" customHeight="1" x14ac:dyDescent="0.2">
      <c r="A16" s="21">
        <v>4</v>
      </c>
      <c r="B16" s="88" t="s">
        <v>360</v>
      </c>
      <c r="C16" s="89" t="s">
        <v>318</v>
      </c>
      <c r="D16" s="90" t="s">
        <v>365</v>
      </c>
      <c r="E16" s="78" t="s">
        <v>114</v>
      </c>
      <c r="F16" s="91">
        <v>8.3699999999999992</v>
      </c>
      <c r="G16" s="92">
        <v>85</v>
      </c>
      <c r="H16" s="71" t="s">
        <v>40</v>
      </c>
      <c r="I16" s="19">
        <v>2125000</v>
      </c>
      <c r="J16" s="17"/>
      <c r="K16" s="17"/>
      <c r="L16" s="20">
        <f t="shared" si="0"/>
        <v>2125000</v>
      </c>
      <c r="M16" s="17"/>
      <c r="N16" s="17"/>
      <c r="O16" s="17"/>
      <c r="P16" s="20">
        <f t="shared" si="1"/>
        <v>2125000</v>
      </c>
      <c r="Q16" s="17"/>
    </row>
    <row r="17" spans="1:17" ht="20.100000000000001" customHeight="1" x14ac:dyDescent="0.2">
      <c r="A17" s="21">
        <v>5</v>
      </c>
      <c r="B17" s="88" t="s">
        <v>361</v>
      </c>
      <c r="C17" s="89" t="s">
        <v>103</v>
      </c>
      <c r="D17" s="90" t="s">
        <v>366</v>
      </c>
      <c r="E17" s="78" t="s">
        <v>109</v>
      </c>
      <c r="F17" s="91">
        <v>8.83</v>
      </c>
      <c r="G17" s="92">
        <v>80</v>
      </c>
      <c r="H17" s="71" t="s">
        <v>40</v>
      </c>
      <c r="I17" s="19">
        <v>2125000</v>
      </c>
      <c r="J17" s="17"/>
      <c r="K17" s="17"/>
      <c r="L17" s="20">
        <f t="shared" si="0"/>
        <v>2125000</v>
      </c>
      <c r="M17" s="17"/>
      <c r="N17" s="17"/>
      <c r="O17" s="17"/>
      <c r="P17" s="20">
        <f t="shared" si="1"/>
        <v>2125000</v>
      </c>
      <c r="Q17" s="17"/>
    </row>
    <row r="18" spans="1:17" ht="20.100000000000001" customHeight="1" x14ac:dyDescent="0.2">
      <c r="A18" s="21">
        <v>6</v>
      </c>
      <c r="B18" s="88" t="s">
        <v>226</v>
      </c>
      <c r="C18" s="89" t="s">
        <v>120</v>
      </c>
      <c r="D18" s="90" t="s">
        <v>367</v>
      </c>
      <c r="E18" s="78" t="s">
        <v>119</v>
      </c>
      <c r="F18" s="91">
        <v>8.85</v>
      </c>
      <c r="G18" s="92">
        <v>81</v>
      </c>
      <c r="H18" s="71" t="s">
        <v>40</v>
      </c>
      <c r="I18" s="19">
        <v>2125000</v>
      </c>
      <c r="J18" s="17"/>
      <c r="K18" s="17"/>
      <c r="L18" s="20">
        <f t="shared" si="0"/>
        <v>2125000</v>
      </c>
      <c r="M18" s="17"/>
      <c r="N18" s="17"/>
      <c r="O18" s="17"/>
      <c r="P18" s="20">
        <f t="shared" si="1"/>
        <v>2125000</v>
      </c>
      <c r="Q18" s="17"/>
    </row>
    <row r="19" spans="1:17" ht="20.100000000000001" customHeight="1" x14ac:dyDescent="0.2">
      <c r="A19" s="21">
        <v>7</v>
      </c>
      <c r="B19" s="88" t="s">
        <v>88</v>
      </c>
      <c r="C19" s="89" t="s">
        <v>89</v>
      </c>
      <c r="D19" s="90" t="s">
        <v>368</v>
      </c>
      <c r="E19" s="78" t="s">
        <v>117</v>
      </c>
      <c r="F19" s="91">
        <v>8.8699999999999992</v>
      </c>
      <c r="G19" s="92">
        <v>81</v>
      </c>
      <c r="H19" s="71" t="s">
        <v>40</v>
      </c>
      <c r="I19" s="19">
        <v>2125000</v>
      </c>
      <c r="J19" s="17"/>
      <c r="K19" s="17"/>
      <c r="L19" s="20">
        <f t="shared" si="0"/>
        <v>2125000</v>
      </c>
      <c r="M19" s="17"/>
      <c r="N19" s="17"/>
      <c r="O19" s="17"/>
      <c r="P19" s="20">
        <f t="shared" si="1"/>
        <v>2125000</v>
      </c>
      <c r="Q19" s="17"/>
    </row>
    <row r="20" spans="1:17" s="11" customFormat="1" ht="24" customHeight="1" x14ac:dyDescent="0.2">
      <c r="A20" s="9"/>
      <c r="B20" s="56" t="s">
        <v>44</v>
      </c>
      <c r="C20" s="27">
        <f>A19</f>
        <v>7</v>
      </c>
      <c r="D20" s="27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8">
        <f>SUM(P13:P19)</f>
        <v>14875000</v>
      </c>
      <c r="Q20" s="10"/>
    </row>
    <row r="21" spans="1:17" ht="24" customHeight="1" x14ac:dyDescent="0.25">
      <c r="B21" s="3" t="s">
        <v>359</v>
      </c>
    </row>
    <row r="22" spans="1:17" ht="17.100000000000001" customHeight="1" x14ac:dyDescent="0.25">
      <c r="P22" s="12" t="s">
        <v>1184</v>
      </c>
    </row>
    <row r="23" spans="1:17" ht="17.100000000000001" customHeight="1" x14ac:dyDescent="0.25">
      <c r="B23" s="6" t="s">
        <v>21</v>
      </c>
      <c r="I23" s="6" t="s">
        <v>23</v>
      </c>
      <c r="P23" s="6" t="s">
        <v>22</v>
      </c>
    </row>
    <row r="24" spans="1:17" ht="17.100000000000001" customHeight="1" x14ac:dyDescent="0.2"/>
    <row r="25" spans="1:17" s="140" customFormat="1" ht="17.100000000000001" customHeight="1" x14ac:dyDescent="0.2">
      <c r="B25" s="141" t="s">
        <v>70</v>
      </c>
      <c r="I25" s="141" t="s">
        <v>70</v>
      </c>
      <c r="P25" s="141" t="s">
        <v>70</v>
      </c>
    </row>
    <row r="26" spans="1:17" ht="17.100000000000001" customHeight="1" x14ac:dyDescent="0.2"/>
    <row r="27" spans="1:17" ht="17.100000000000001" customHeight="1" x14ac:dyDescent="0.2"/>
    <row r="28" spans="1:17" ht="17.100000000000001" customHeight="1" x14ac:dyDescent="0.25">
      <c r="B28" s="54" t="s">
        <v>294</v>
      </c>
      <c r="I28" s="54" t="s">
        <v>41</v>
      </c>
      <c r="P28" s="54" t="s">
        <v>42</v>
      </c>
    </row>
    <row r="29" spans="1:17" ht="18" customHeight="1" x14ac:dyDescent="0.2"/>
    <row r="30" spans="1:17" ht="18" customHeight="1" x14ac:dyDescent="0.2"/>
    <row r="31" spans="1:17" ht="15.95" customHeight="1" x14ac:dyDescent="0.25">
      <c r="A31" s="104" t="s">
        <v>24</v>
      </c>
      <c r="B31" s="104"/>
      <c r="C31" s="104"/>
      <c r="D31" s="104"/>
      <c r="E31" s="13"/>
      <c r="F31" s="13"/>
      <c r="G31" s="13"/>
      <c r="J31" s="105" t="s">
        <v>33</v>
      </c>
      <c r="K31" s="105"/>
      <c r="L31" s="105"/>
      <c r="M31" s="105"/>
      <c r="N31" s="105"/>
      <c r="O31" s="105"/>
      <c r="P31" s="105"/>
      <c r="Q31" s="105"/>
    </row>
    <row r="32" spans="1:17" ht="15.95" customHeight="1" x14ac:dyDescent="0.25">
      <c r="A32" s="105" t="s">
        <v>71</v>
      </c>
      <c r="B32" s="105"/>
      <c r="C32" s="105"/>
      <c r="D32" s="105"/>
      <c r="E32" s="14"/>
      <c r="F32" s="14"/>
      <c r="G32" s="14"/>
      <c r="J32" s="127" t="s">
        <v>63</v>
      </c>
      <c r="K32" s="127"/>
      <c r="L32" s="127"/>
      <c r="M32" s="127"/>
      <c r="N32" s="127"/>
      <c r="O32" s="127"/>
      <c r="P32" s="127"/>
      <c r="Q32" s="127"/>
    </row>
    <row r="33" spans="1:17" ht="15.95" customHeight="1" x14ac:dyDescent="0.25">
      <c r="A33" s="105" t="s">
        <v>72</v>
      </c>
      <c r="B33" s="105"/>
      <c r="C33" s="105"/>
      <c r="D33" s="105"/>
      <c r="E33" s="14"/>
      <c r="F33" s="14"/>
      <c r="G33" s="14"/>
      <c r="J33" s="104"/>
      <c r="K33" s="104"/>
      <c r="L33" s="104"/>
      <c r="M33" s="104"/>
      <c r="N33" s="104"/>
      <c r="O33" s="104"/>
      <c r="P33" s="104"/>
      <c r="Q33" s="104"/>
    </row>
    <row r="34" spans="1:17" ht="15.95" customHeight="1" x14ac:dyDescent="0.25">
      <c r="A34" s="104" t="s">
        <v>86</v>
      </c>
      <c r="B34" s="104"/>
      <c r="C34" s="104"/>
      <c r="D34" s="104"/>
      <c r="E34" s="13"/>
      <c r="F34" s="13"/>
      <c r="G34" s="13"/>
      <c r="P34" s="4"/>
    </row>
    <row r="35" spans="1:17" ht="15.95" customHeight="1" x14ac:dyDescent="0.25">
      <c r="A35" s="104" t="s">
        <v>37</v>
      </c>
      <c r="B35" s="104"/>
      <c r="C35" s="104"/>
      <c r="D35" s="104"/>
      <c r="E35" s="15"/>
      <c r="F35" s="15"/>
      <c r="G35" s="15"/>
    </row>
    <row r="36" spans="1:17" ht="9.9499999999999993" customHeight="1" x14ac:dyDescent="0.2"/>
    <row r="37" spans="1:17" ht="24.95" customHeight="1" x14ac:dyDescent="0.3">
      <c r="A37" s="126" t="s">
        <v>38</v>
      </c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</row>
    <row r="38" spans="1:17" ht="20.100000000000001" customHeight="1" x14ac:dyDescent="0.3">
      <c r="A38" s="106" t="s">
        <v>293</v>
      </c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</row>
    <row r="39" spans="1:17" ht="9.9499999999999993" customHeight="1" x14ac:dyDescent="0.25">
      <c r="Q39" s="3"/>
    </row>
    <row r="40" spans="1:17" ht="30" customHeight="1" x14ac:dyDescent="0.2">
      <c r="A40" s="107" t="s">
        <v>0</v>
      </c>
      <c r="B40" s="109" t="s">
        <v>1</v>
      </c>
      <c r="C40" s="110"/>
      <c r="D40" s="113" t="s">
        <v>2</v>
      </c>
      <c r="E40" s="113" t="s">
        <v>32</v>
      </c>
      <c r="F40" s="119" t="s">
        <v>173</v>
      </c>
      <c r="G40" s="121" t="s">
        <v>174</v>
      </c>
      <c r="H40" s="107" t="s">
        <v>3</v>
      </c>
      <c r="I40" s="107" t="s">
        <v>4</v>
      </c>
      <c r="J40" s="117" t="s">
        <v>5</v>
      </c>
      <c r="K40" s="118"/>
      <c r="L40" s="124" t="s">
        <v>8</v>
      </c>
      <c r="M40" s="117" t="s">
        <v>9</v>
      </c>
      <c r="N40" s="123"/>
      <c r="O40" s="118"/>
      <c r="P40" s="107" t="s">
        <v>13</v>
      </c>
      <c r="Q40" s="113" t="s">
        <v>14</v>
      </c>
    </row>
    <row r="41" spans="1:17" ht="18" customHeight="1" x14ac:dyDescent="0.25">
      <c r="A41" s="108"/>
      <c r="B41" s="111"/>
      <c r="C41" s="112"/>
      <c r="D41" s="114"/>
      <c r="E41" s="114"/>
      <c r="F41" s="120"/>
      <c r="G41" s="122"/>
      <c r="H41" s="108"/>
      <c r="I41" s="108"/>
      <c r="J41" s="7" t="s">
        <v>6</v>
      </c>
      <c r="K41" s="7" t="s">
        <v>7</v>
      </c>
      <c r="L41" s="125"/>
      <c r="M41" s="8" t="s">
        <v>10</v>
      </c>
      <c r="N41" s="8" t="s">
        <v>11</v>
      </c>
      <c r="O41" s="7" t="s">
        <v>12</v>
      </c>
      <c r="P41" s="108"/>
      <c r="Q41" s="114"/>
    </row>
    <row r="42" spans="1:17" ht="15" customHeight="1" x14ac:dyDescent="0.2">
      <c r="A42" s="16" t="s">
        <v>15</v>
      </c>
      <c r="B42" s="115" t="s">
        <v>16</v>
      </c>
      <c r="C42" s="116"/>
      <c r="D42" s="16" t="s">
        <v>17</v>
      </c>
      <c r="E42" s="16"/>
      <c r="F42" s="16"/>
      <c r="G42" s="16"/>
      <c r="H42" s="16" t="s">
        <v>18</v>
      </c>
      <c r="I42" s="16">
        <v>1</v>
      </c>
      <c r="J42" s="16">
        <v>2</v>
      </c>
      <c r="K42" s="16">
        <v>3</v>
      </c>
      <c r="L42" s="16">
        <v>4</v>
      </c>
      <c r="M42" s="16">
        <v>5</v>
      </c>
      <c r="N42" s="16">
        <v>6</v>
      </c>
      <c r="O42" s="16">
        <v>7</v>
      </c>
      <c r="P42" s="16" t="s">
        <v>19</v>
      </c>
      <c r="Q42" s="16" t="s">
        <v>20</v>
      </c>
    </row>
    <row r="43" spans="1:17" ht="15.95" customHeight="1" x14ac:dyDescent="0.2">
      <c r="A43" s="21">
        <v>1</v>
      </c>
      <c r="B43" s="88" t="s">
        <v>107</v>
      </c>
      <c r="C43" s="89" t="s">
        <v>108</v>
      </c>
      <c r="D43" s="90" t="s">
        <v>375</v>
      </c>
      <c r="E43" s="78" t="s">
        <v>109</v>
      </c>
      <c r="F43" s="91">
        <v>8.6199999999999992</v>
      </c>
      <c r="G43" s="92">
        <v>74</v>
      </c>
      <c r="H43" s="71" t="s">
        <v>39</v>
      </c>
      <c r="I43" s="19">
        <v>1250000</v>
      </c>
      <c r="J43" s="17"/>
      <c r="K43" s="17"/>
      <c r="L43" s="20">
        <f t="shared" ref="L43:L52" si="2">SUM(I43,K43)</f>
        <v>1250000</v>
      </c>
      <c r="M43" s="17"/>
      <c r="N43" s="17"/>
      <c r="O43" s="17"/>
      <c r="P43" s="20">
        <f t="shared" ref="P43:P52" si="3">L43-O43</f>
        <v>1250000</v>
      </c>
      <c r="Q43" s="17"/>
    </row>
    <row r="44" spans="1:17" ht="15.95" customHeight="1" x14ac:dyDescent="0.2">
      <c r="A44" s="21">
        <v>2</v>
      </c>
      <c r="B44" s="88" t="s">
        <v>220</v>
      </c>
      <c r="C44" s="89" t="s">
        <v>201</v>
      </c>
      <c r="D44" s="90" t="s">
        <v>376</v>
      </c>
      <c r="E44" s="78" t="s">
        <v>217</v>
      </c>
      <c r="F44" s="91">
        <v>8.6199999999999992</v>
      </c>
      <c r="G44" s="92">
        <v>74</v>
      </c>
      <c r="H44" s="71" t="s">
        <v>39</v>
      </c>
      <c r="I44" s="19">
        <v>1250000</v>
      </c>
      <c r="J44" s="17"/>
      <c r="K44" s="17"/>
      <c r="L44" s="20">
        <f t="shared" si="2"/>
        <v>1250000</v>
      </c>
      <c r="M44" s="17"/>
      <c r="N44" s="17"/>
      <c r="O44" s="17"/>
      <c r="P44" s="20">
        <f t="shared" si="3"/>
        <v>1250000</v>
      </c>
      <c r="Q44" s="17"/>
    </row>
    <row r="45" spans="1:17" ht="15.95" customHeight="1" x14ac:dyDescent="0.2">
      <c r="A45" s="21">
        <v>3</v>
      </c>
      <c r="B45" s="88" t="s">
        <v>112</v>
      </c>
      <c r="C45" s="89" t="s">
        <v>113</v>
      </c>
      <c r="D45" s="90" t="s">
        <v>377</v>
      </c>
      <c r="E45" s="78" t="s">
        <v>114</v>
      </c>
      <c r="F45" s="91">
        <v>8.5399999999999991</v>
      </c>
      <c r="G45" s="92">
        <v>76</v>
      </c>
      <c r="H45" s="71" t="s">
        <v>39</v>
      </c>
      <c r="I45" s="19">
        <v>1250000</v>
      </c>
      <c r="J45" s="17"/>
      <c r="K45" s="17"/>
      <c r="L45" s="20">
        <f t="shared" si="2"/>
        <v>1250000</v>
      </c>
      <c r="M45" s="17"/>
      <c r="N45" s="17"/>
      <c r="O45" s="17"/>
      <c r="P45" s="20">
        <f t="shared" si="3"/>
        <v>1250000</v>
      </c>
      <c r="Q45" s="17"/>
    </row>
    <row r="46" spans="1:17" ht="15.95" customHeight="1" x14ac:dyDescent="0.2">
      <c r="A46" s="21">
        <v>4</v>
      </c>
      <c r="B46" s="88" t="s">
        <v>224</v>
      </c>
      <c r="C46" s="89" t="s">
        <v>225</v>
      </c>
      <c r="D46" s="90" t="s">
        <v>378</v>
      </c>
      <c r="E46" s="78" t="s">
        <v>104</v>
      </c>
      <c r="F46" s="91">
        <v>8.33</v>
      </c>
      <c r="G46" s="92">
        <v>71</v>
      </c>
      <c r="H46" s="71" t="s">
        <v>39</v>
      </c>
      <c r="I46" s="19">
        <v>1250000</v>
      </c>
      <c r="J46" s="17"/>
      <c r="K46" s="17"/>
      <c r="L46" s="20">
        <f t="shared" si="2"/>
        <v>1250000</v>
      </c>
      <c r="M46" s="17"/>
      <c r="N46" s="17"/>
      <c r="O46" s="17"/>
      <c r="P46" s="20">
        <f t="shared" si="3"/>
        <v>1250000</v>
      </c>
      <c r="Q46" s="17"/>
    </row>
    <row r="47" spans="1:17" ht="15.95" customHeight="1" x14ac:dyDescent="0.2">
      <c r="A47" s="21">
        <v>5</v>
      </c>
      <c r="B47" s="88" t="s">
        <v>232</v>
      </c>
      <c r="C47" s="89" t="s">
        <v>160</v>
      </c>
      <c r="D47" s="90" t="s">
        <v>379</v>
      </c>
      <c r="E47" s="78" t="s">
        <v>92</v>
      </c>
      <c r="F47" s="91">
        <v>8.25</v>
      </c>
      <c r="G47" s="92">
        <v>70</v>
      </c>
      <c r="H47" s="71" t="s">
        <v>39</v>
      </c>
      <c r="I47" s="19">
        <v>1250000</v>
      </c>
      <c r="J47" s="17"/>
      <c r="K47" s="17"/>
      <c r="L47" s="20">
        <f t="shared" si="2"/>
        <v>1250000</v>
      </c>
      <c r="M47" s="17"/>
      <c r="N47" s="17"/>
      <c r="O47" s="17"/>
      <c r="P47" s="20">
        <f t="shared" si="3"/>
        <v>1250000</v>
      </c>
      <c r="Q47" s="17"/>
    </row>
    <row r="48" spans="1:17" ht="15.95" customHeight="1" x14ac:dyDescent="0.2">
      <c r="A48" s="21">
        <v>6</v>
      </c>
      <c r="B48" s="88" t="s">
        <v>123</v>
      </c>
      <c r="C48" s="89" t="s">
        <v>130</v>
      </c>
      <c r="D48" s="90" t="s">
        <v>380</v>
      </c>
      <c r="E48" s="78" t="s">
        <v>114</v>
      </c>
      <c r="F48" s="91">
        <v>8.25</v>
      </c>
      <c r="G48" s="92">
        <v>70</v>
      </c>
      <c r="H48" s="71" t="s">
        <v>39</v>
      </c>
      <c r="I48" s="19">
        <v>1250000</v>
      </c>
      <c r="J48" s="17"/>
      <c r="K48" s="17"/>
      <c r="L48" s="20">
        <f t="shared" si="2"/>
        <v>1250000</v>
      </c>
      <c r="M48" s="17"/>
      <c r="N48" s="17"/>
      <c r="O48" s="17"/>
      <c r="P48" s="20">
        <f t="shared" si="3"/>
        <v>1250000</v>
      </c>
      <c r="Q48" s="17"/>
    </row>
    <row r="49" spans="1:17" ht="15.95" customHeight="1" x14ac:dyDescent="0.2">
      <c r="A49" s="21">
        <v>7</v>
      </c>
      <c r="B49" s="88" t="s">
        <v>228</v>
      </c>
      <c r="C49" s="89" t="s">
        <v>31</v>
      </c>
      <c r="D49" s="90" t="s">
        <v>381</v>
      </c>
      <c r="E49" s="78" t="s">
        <v>217</v>
      </c>
      <c r="F49" s="91">
        <v>8.24</v>
      </c>
      <c r="G49" s="92">
        <v>73</v>
      </c>
      <c r="H49" s="71" t="s">
        <v>39</v>
      </c>
      <c r="I49" s="19">
        <v>1250000</v>
      </c>
      <c r="J49" s="17"/>
      <c r="K49" s="17"/>
      <c r="L49" s="20">
        <f t="shared" si="2"/>
        <v>1250000</v>
      </c>
      <c r="M49" s="17"/>
      <c r="N49" s="17"/>
      <c r="O49" s="17"/>
      <c r="P49" s="20">
        <f t="shared" si="3"/>
        <v>1250000</v>
      </c>
      <c r="Q49" s="17"/>
    </row>
    <row r="50" spans="1:17" ht="15.95" customHeight="1" x14ac:dyDescent="0.2">
      <c r="A50" s="21">
        <v>8</v>
      </c>
      <c r="B50" s="88" t="s">
        <v>370</v>
      </c>
      <c r="C50" s="89" t="s">
        <v>344</v>
      </c>
      <c r="D50" s="90" t="s">
        <v>382</v>
      </c>
      <c r="E50" s="78" t="s">
        <v>230</v>
      </c>
      <c r="F50" s="91">
        <v>8.16</v>
      </c>
      <c r="G50" s="92">
        <v>70</v>
      </c>
      <c r="H50" s="71" t="s">
        <v>39</v>
      </c>
      <c r="I50" s="19">
        <v>1250000</v>
      </c>
      <c r="J50" s="17"/>
      <c r="K50" s="17"/>
      <c r="L50" s="20">
        <f t="shared" si="2"/>
        <v>1250000</v>
      </c>
      <c r="M50" s="17"/>
      <c r="N50" s="17"/>
      <c r="O50" s="17"/>
      <c r="P50" s="20">
        <f t="shared" si="3"/>
        <v>1250000</v>
      </c>
      <c r="Q50" s="17"/>
    </row>
    <row r="51" spans="1:17" ht="15.95" customHeight="1" x14ac:dyDescent="0.2">
      <c r="A51" s="21">
        <v>9</v>
      </c>
      <c r="B51" s="88" t="s">
        <v>206</v>
      </c>
      <c r="C51" s="89" t="s">
        <v>129</v>
      </c>
      <c r="D51" s="90" t="s">
        <v>383</v>
      </c>
      <c r="E51" s="78" t="s">
        <v>219</v>
      </c>
      <c r="F51" s="91">
        <v>8.1</v>
      </c>
      <c r="G51" s="92">
        <v>76</v>
      </c>
      <c r="H51" s="71" t="s">
        <v>39</v>
      </c>
      <c r="I51" s="19">
        <v>1250000</v>
      </c>
      <c r="J51" s="17"/>
      <c r="K51" s="17"/>
      <c r="L51" s="20">
        <f t="shared" si="2"/>
        <v>1250000</v>
      </c>
      <c r="M51" s="17"/>
      <c r="N51" s="17"/>
      <c r="O51" s="17"/>
      <c r="P51" s="20">
        <f t="shared" si="3"/>
        <v>1250000</v>
      </c>
      <c r="Q51" s="17"/>
    </row>
    <row r="52" spans="1:17" ht="15.95" customHeight="1" x14ac:dyDescent="0.2">
      <c r="A52" s="21">
        <v>10</v>
      </c>
      <c r="B52" s="88" t="s">
        <v>222</v>
      </c>
      <c r="C52" s="89" t="s">
        <v>115</v>
      </c>
      <c r="D52" s="90" t="s">
        <v>384</v>
      </c>
      <c r="E52" s="78" t="s">
        <v>223</v>
      </c>
      <c r="F52" s="91">
        <v>8.09</v>
      </c>
      <c r="G52" s="92">
        <v>71</v>
      </c>
      <c r="H52" s="71" t="s">
        <v>39</v>
      </c>
      <c r="I52" s="19">
        <v>1250000</v>
      </c>
      <c r="J52" s="17"/>
      <c r="K52" s="17"/>
      <c r="L52" s="20">
        <f t="shared" si="2"/>
        <v>1250000</v>
      </c>
      <c r="M52" s="17"/>
      <c r="N52" s="17"/>
      <c r="O52" s="17"/>
      <c r="P52" s="20">
        <f t="shared" si="3"/>
        <v>1250000</v>
      </c>
      <c r="Q52" s="17"/>
    </row>
    <row r="53" spans="1:17" ht="15.95" customHeight="1" x14ac:dyDescent="0.2">
      <c r="A53" s="21">
        <v>11</v>
      </c>
      <c r="B53" s="88" t="s">
        <v>98</v>
      </c>
      <c r="C53" s="89" t="s">
        <v>99</v>
      </c>
      <c r="D53" s="90" t="s">
        <v>385</v>
      </c>
      <c r="E53" s="78" t="s">
        <v>101</v>
      </c>
      <c r="F53" s="91">
        <v>8.06</v>
      </c>
      <c r="G53" s="92">
        <v>70</v>
      </c>
      <c r="H53" s="71" t="s">
        <v>39</v>
      </c>
      <c r="I53" s="19">
        <v>1250000</v>
      </c>
      <c r="J53" s="17"/>
      <c r="K53" s="17"/>
      <c r="L53" s="20">
        <f t="shared" ref="L53:L54" si="4">SUM(I53,K53)</f>
        <v>1250000</v>
      </c>
      <c r="M53" s="17"/>
      <c r="N53" s="17"/>
      <c r="O53" s="17"/>
      <c r="P53" s="20">
        <f t="shared" ref="P53:P54" si="5">L53-O53</f>
        <v>1250000</v>
      </c>
      <c r="Q53" s="17"/>
    </row>
    <row r="54" spans="1:17" ht="15.95" customHeight="1" x14ac:dyDescent="0.2">
      <c r="A54" s="21">
        <v>12</v>
      </c>
      <c r="B54" s="88" t="s">
        <v>371</v>
      </c>
      <c r="C54" s="89" t="s">
        <v>31</v>
      </c>
      <c r="D54" s="90" t="s">
        <v>386</v>
      </c>
      <c r="E54" s="78" t="s">
        <v>104</v>
      </c>
      <c r="F54" s="91">
        <v>8.0500000000000007</v>
      </c>
      <c r="G54" s="92">
        <v>74</v>
      </c>
      <c r="H54" s="71" t="s">
        <v>39</v>
      </c>
      <c r="I54" s="19">
        <v>1250000</v>
      </c>
      <c r="J54" s="17"/>
      <c r="K54" s="17"/>
      <c r="L54" s="20">
        <f t="shared" si="4"/>
        <v>1250000</v>
      </c>
      <c r="M54" s="17"/>
      <c r="N54" s="17"/>
      <c r="O54" s="17"/>
      <c r="P54" s="20">
        <f t="shared" si="5"/>
        <v>1250000</v>
      </c>
      <c r="Q54" s="17"/>
    </row>
    <row r="55" spans="1:17" ht="15.95" customHeight="1" x14ac:dyDescent="0.2">
      <c r="A55" s="21">
        <v>13</v>
      </c>
      <c r="B55" s="88" t="s">
        <v>102</v>
      </c>
      <c r="C55" s="89" t="s">
        <v>103</v>
      </c>
      <c r="D55" s="90" t="s">
        <v>389</v>
      </c>
      <c r="E55" s="78" t="s">
        <v>104</v>
      </c>
      <c r="F55" s="91">
        <v>7.84</v>
      </c>
      <c r="G55" s="92">
        <v>81</v>
      </c>
      <c r="H55" s="71" t="s">
        <v>39</v>
      </c>
      <c r="I55" s="19">
        <v>1250000</v>
      </c>
      <c r="J55" s="17"/>
      <c r="K55" s="17"/>
      <c r="L55" s="20">
        <f>SUM(I55,K55)</f>
        <v>1250000</v>
      </c>
      <c r="M55" s="17"/>
      <c r="N55" s="17"/>
      <c r="O55" s="17"/>
      <c r="P55" s="20">
        <f>L55-O55</f>
        <v>1250000</v>
      </c>
      <c r="Q55" s="17"/>
    </row>
    <row r="56" spans="1:17" s="11" customFormat="1" ht="18" customHeight="1" x14ac:dyDescent="0.2">
      <c r="A56" s="9"/>
      <c r="B56" s="56" t="s">
        <v>44</v>
      </c>
      <c r="C56" s="27">
        <f>A55</f>
        <v>13</v>
      </c>
      <c r="D56" s="27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8">
        <f>SUM(P43:P55)</f>
        <v>16250000</v>
      </c>
      <c r="Q56" s="10"/>
    </row>
    <row r="57" spans="1:17" ht="18" customHeight="1" x14ac:dyDescent="0.25">
      <c r="B57" s="3" t="s">
        <v>1177</v>
      </c>
    </row>
    <row r="58" spans="1:17" ht="17.100000000000001" customHeight="1" x14ac:dyDescent="0.25">
      <c r="P58" s="12" t="s">
        <v>1184</v>
      </c>
    </row>
    <row r="59" spans="1:17" ht="17.100000000000001" customHeight="1" x14ac:dyDescent="0.25">
      <c r="B59" s="6" t="s">
        <v>21</v>
      </c>
      <c r="I59" s="6" t="s">
        <v>23</v>
      </c>
      <c r="P59" s="6" t="s">
        <v>22</v>
      </c>
    </row>
    <row r="60" spans="1:17" ht="15.95" customHeight="1" x14ac:dyDescent="0.2"/>
    <row r="61" spans="1:17" s="140" customFormat="1" ht="15.95" customHeight="1" x14ac:dyDescent="0.2">
      <c r="B61" s="141" t="s">
        <v>70</v>
      </c>
      <c r="I61" s="141" t="s">
        <v>70</v>
      </c>
      <c r="P61" s="141" t="s">
        <v>70</v>
      </c>
    </row>
    <row r="62" spans="1:17" ht="15.95" customHeight="1" x14ac:dyDescent="0.2"/>
    <row r="63" spans="1:17" ht="15.95" customHeight="1" x14ac:dyDescent="0.2"/>
    <row r="64" spans="1:17" ht="17.100000000000001" customHeight="1" x14ac:dyDescent="0.25">
      <c r="B64" s="54" t="s">
        <v>294</v>
      </c>
      <c r="I64" s="54" t="s">
        <v>41</v>
      </c>
      <c r="P64" s="54" t="s">
        <v>42</v>
      </c>
    </row>
    <row r="65" spans="1:17" ht="18" customHeight="1" x14ac:dyDescent="0.25">
      <c r="B65" s="54"/>
      <c r="I65" s="54"/>
      <c r="P65" s="54"/>
    </row>
    <row r="66" spans="1:17" s="153" customFormat="1" ht="20.100000000000001" customHeight="1" x14ac:dyDescent="0.2">
      <c r="A66" s="142">
        <v>1</v>
      </c>
      <c r="B66" s="143" t="s">
        <v>100</v>
      </c>
      <c r="C66" s="144" t="s">
        <v>29</v>
      </c>
      <c r="D66" s="154" t="s">
        <v>387</v>
      </c>
      <c r="E66" s="146" t="s">
        <v>101</v>
      </c>
      <c r="F66" s="155">
        <v>7.92</v>
      </c>
      <c r="G66" s="142">
        <v>71</v>
      </c>
      <c r="H66" s="149" t="s">
        <v>39</v>
      </c>
      <c r="I66" s="150">
        <v>1250000</v>
      </c>
      <c r="J66" s="151"/>
      <c r="K66" s="151"/>
      <c r="L66" s="152">
        <f t="shared" ref="L66:L74" si="6">SUM(I66,K66)</f>
        <v>1250000</v>
      </c>
      <c r="M66" s="151"/>
      <c r="N66" s="151"/>
      <c r="O66" s="151"/>
      <c r="P66" s="152">
        <f t="shared" ref="P66:P74" si="7">L66-O66</f>
        <v>1250000</v>
      </c>
      <c r="Q66" s="151"/>
    </row>
    <row r="67" spans="1:17" s="153" customFormat="1" ht="20.100000000000001" customHeight="1" x14ac:dyDescent="0.2">
      <c r="A67" s="142">
        <v>2</v>
      </c>
      <c r="B67" s="143" t="s">
        <v>95</v>
      </c>
      <c r="C67" s="144" t="s">
        <v>85</v>
      </c>
      <c r="D67" s="154" t="s">
        <v>388</v>
      </c>
      <c r="E67" s="146" t="s">
        <v>97</v>
      </c>
      <c r="F67" s="155">
        <v>7.9</v>
      </c>
      <c r="G67" s="142">
        <v>70</v>
      </c>
      <c r="H67" s="149" t="s">
        <v>39</v>
      </c>
      <c r="I67" s="150">
        <v>1250000</v>
      </c>
      <c r="J67" s="151"/>
      <c r="K67" s="151"/>
      <c r="L67" s="152">
        <f t="shared" si="6"/>
        <v>1250000</v>
      </c>
      <c r="M67" s="151"/>
      <c r="N67" s="151"/>
      <c r="O67" s="151"/>
      <c r="P67" s="152">
        <f t="shared" si="7"/>
        <v>1250000</v>
      </c>
      <c r="Q67" s="151"/>
    </row>
    <row r="68" spans="1:17" s="153" customFormat="1" ht="20.100000000000001" customHeight="1" x14ac:dyDescent="0.2">
      <c r="A68" s="142">
        <v>3</v>
      </c>
      <c r="B68" s="143" t="s">
        <v>96</v>
      </c>
      <c r="C68" s="144" t="s">
        <v>77</v>
      </c>
      <c r="D68" s="154" t="s">
        <v>390</v>
      </c>
      <c r="E68" s="146" t="s">
        <v>97</v>
      </c>
      <c r="F68" s="155">
        <v>7.82</v>
      </c>
      <c r="G68" s="142">
        <v>71</v>
      </c>
      <c r="H68" s="149" t="s">
        <v>39</v>
      </c>
      <c r="I68" s="150">
        <v>1250000</v>
      </c>
      <c r="J68" s="151"/>
      <c r="K68" s="151"/>
      <c r="L68" s="152">
        <f t="shared" si="6"/>
        <v>1250000</v>
      </c>
      <c r="M68" s="151"/>
      <c r="N68" s="151"/>
      <c r="O68" s="151"/>
      <c r="P68" s="152">
        <f t="shared" si="7"/>
        <v>1250000</v>
      </c>
      <c r="Q68" s="151"/>
    </row>
    <row r="69" spans="1:17" s="153" customFormat="1" ht="20.100000000000001" customHeight="1" x14ac:dyDescent="0.2">
      <c r="A69" s="142">
        <v>4</v>
      </c>
      <c r="B69" s="143" t="s">
        <v>26</v>
      </c>
      <c r="C69" s="144" t="s">
        <v>243</v>
      </c>
      <c r="D69" s="154" t="s">
        <v>391</v>
      </c>
      <c r="E69" s="146" t="s">
        <v>101</v>
      </c>
      <c r="F69" s="155">
        <v>7.81</v>
      </c>
      <c r="G69" s="142">
        <v>71</v>
      </c>
      <c r="H69" s="149" t="s">
        <v>39</v>
      </c>
      <c r="I69" s="150">
        <v>1250000</v>
      </c>
      <c r="J69" s="151"/>
      <c r="K69" s="151"/>
      <c r="L69" s="152">
        <f t="shared" si="6"/>
        <v>1250000</v>
      </c>
      <c r="M69" s="151"/>
      <c r="N69" s="151"/>
      <c r="O69" s="151"/>
      <c r="P69" s="152">
        <f t="shared" si="7"/>
        <v>1250000</v>
      </c>
      <c r="Q69" s="151"/>
    </row>
    <row r="70" spans="1:17" s="153" customFormat="1" ht="20.100000000000001" customHeight="1" x14ac:dyDescent="0.2">
      <c r="A70" s="142">
        <v>5</v>
      </c>
      <c r="B70" s="143" t="s">
        <v>105</v>
      </c>
      <c r="C70" s="144" t="s">
        <v>106</v>
      </c>
      <c r="D70" s="154" t="s">
        <v>392</v>
      </c>
      <c r="E70" s="146" t="s">
        <v>109</v>
      </c>
      <c r="F70" s="155">
        <v>7.79</v>
      </c>
      <c r="G70" s="142">
        <v>73</v>
      </c>
      <c r="H70" s="149" t="s">
        <v>39</v>
      </c>
      <c r="I70" s="150">
        <v>1250000</v>
      </c>
      <c r="J70" s="151"/>
      <c r="K70" s="151"/>
      <c r="L70" s="152">
        <f t="shared" si="6"/>
        <v>1250000</v>
      </c>
      <c r="M70" s="151"/>
      <c r="N70" s="151"/>
      <c r="O70" s="151"/>
      <c r="P70" s="152">
        <f t="shared" si="7"/>
        <v>1250000</v>
      </c>
      <c r="Q70" s="151"/>
    </row>
    <row r="71" spans="1:17" s="153" customFormat="1" ht="20.100000000000001" customHeight="1" x14ac:dyDescent="0.2">
      <c r="A71" s="142">
        <v>6</v>
      </c>
      <c r="B71" s="143" t="s">
        <v>93</v>
      </c>
      <c r="C71" s="144" t="s">
        <v>29</v>
      </c>
      <c r="D71" s="154" t="s">
        <v>393</v>
      </c>
      <c r="E71" s="146" t="s">
        <v>94</v>
      </c>
      <c r="F71" s="155">
        <v>7.55</v>
      </c>
      <c r="G71" s="142">
        <v>73</v>
      </c>
      <c r="H71" s="149" t="s">
        <v>39</v>
      </c>
      <c r="I71" s="150">
        <v>1250000</v>
      </c>
      <c r="J71" s="151"/>
      <c r="K71" s="151"/>
      <c r="L71" s="152">
        <f t="shared" si="6"/>
        <v>1250000</v>
      </c>
      <c r="M71" s="151"/>
      <c r="N71" s="151"/>
      <c r="O71" s="151"/>
      <c r="P71" s="152">
        <f t="shared" si="7"/>
        <v>1250000</v>
      </c>
      <c r="Q71" s="151"/>
    </row>
    <row r="72" spans="1:17" s="153" customFormat="1" ht="20.100000000000001" customHeight="1" x14ac:dyDescent="0.2">
      <c r="A72" s="142">
        <v>7</v>
      </c>
      <c r="B72" s="143" t="s">
        <v>184</v>
      </c>
      <c r="C72" s="144" t="s">
        <v>186</v>
      </c>
      <c r="D72" s="154" t="s">
        <v>394</v>
      </c>
      <c r="E72" s="146" t="s">
        <v>109</v>
      </c>
      <c r="F72" s="155">
        <v>7.32</v>
      </c>
      <c r="G72" s="142">
        <v>71</v>
      </c>
      <c r="H72" s="149" t="s">
        <v>39</v>
      </c>
      <c r="I72" s="150">
        <v>1250000</v>
      </c>
      <c r="J72" s="151"/>
      <c r="K72" s="151"/>
      <c r="L72" s="152">
        <f t="shared" si="6"/>
        <v>1250000</v>
      </c>
      <c r="M72" s="151"/>
      <c r="N72" s="151"/>
      <c r="O72" s="151"/>
      <c r="P72" s="152">
        <f t="shared" si="7"/>
        <v>1250000</v>
      </c>
      <c r="Q72" s="151"/>
    </row>
    <row r="73" spans="1:17" s="153" customFormat="1" ht="20.100000000000001" customHeight="1" x14ac:dyDescent="0.2">
      <c r="A73" s="142">
        <v>8</v>
      </c>
      <c r="B73" s="143" t="s">
        <v>372</v>
      </c>
      <c r="C73" s="144" t="s">
        <v>373</v>
      </c>
      <c r="D73" s="154" t="s">
        <v>395</v>
      </c>
      <c r="E73" s="146" t="s">
        <v>219</v>
      </c>
      <c r="F73" s="155">
        <v>7.1</v>
      </c>
      <c r="G73" s="142">
        <v>76</v>
      </c>
      <c r="H73" s="149" t="s">
        <v>39</v>
      </c>
      <c r="I73" s="150">
        <v>1250000</v>
      </c>
      <c r="J73" s="151"/>
      <c r="K73" s="151"/>
      <c r="L73" s="152">
        <f t="shared" si="6"/>
        <v>1250000</v>
      </c>
      <c r="M73" s="151"/>
      <c r="N73" s="151"/>
      <c r="O73" s="151"/>
      <c r="P73" s="152">
        <f t="shared" si="7"/>
        <v>1250000</v>
      </c>
      <c r="Q73" s="151"/>
    </row>
    <row r="74" spans="1:17" s="153" customFormat="1" ht="20.100000000000001" customHeight="1" x14ac:dyDescent="0.2">
      <c r="A74" s="142">
        <v>9</v>
      </c>
      <c r="B74" s="143" t="s">
        <v>374</v>
      </c>
      <c r="C74" s="144" t="s">
        <v>103</v>
      </c>
      <c r="D74" s="154" t="s">
        <v>396</v>
      </c>
      <c r="E74" s="146" t="s">
        <v>119</v>
      </c>
      <c r="F74" s="155">
        <v>7</v>
      </c>
      <c r="G74" s="142">
        <v>76</v>
      </c>
      <c r="H74" s="149" t="s">
        <v>39</v>
      </c>
      <c r="I74" s="150">
        <v>1250000</v>
      </c>
      <c r="J74" s="151"/>
      <c r="K74" s="151"/>
      <c r="L74" s="152">
        <f t="shared" si="6"/>
        <v>1250000</v>
      </c>
      <c r="M74" s="151"/>
      <c r="N74" s="151"/>
      <c r="O74" s="151"/>
      <c r="P74" s="152">
        <f t="shared" si="7"/>
        <v>1250000</v>
      </c>
      <c r="Q74" s="151"/>
    </row>
    <row r="75" spans="1:17" ht="18" customHeight="1" x14ac:dyDescent="0.2"/>
    <row r="76" spans="1:17" ht="18" customHeight="1" x14ac:dyDescent="0.2"/>
    <row r="77" spans="1:17" ht="18" customHeight="1" x14ac:dyDescent="0.2"/>
    <row r="78" spans="1:17" ht="18" customHeight="1" x14ac:dyDescent="0.2"/>
    <row r="79" spans="1:17" ht="18" customHeight="1" x14ac:dyDescent="0.2"/>
    <row r="80" spans="1:17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  <row r="92" ht="18" customHeight="1" x14ac:dyDescent="0.2"/>
    <row r="93" ht="18" customHeight="1" x14ac:dyDescent="0.2"/>
    <row r="94" ht="18" customHeight="1" x14ac:dyDescent="0.2"/>
    <row r="95" ht="18" customHeight="1" x14ac:dyDescent="0.2"/>
    <row r="96" ht="18" customHeight="1" x14ac:dyDescent="0.2"/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  <row r="102" ht="18" customHeight="1" x14ac:dyDescent="0.2"/>
    <row r="103" ht="18" customHeight="1" x14ac:dyDescent="0.2"/>
    <row r="104" ht="18" customHeight="1" x14ac:dyDescent="0.2"/>
    <row r="105" ht="18" customHeight="1" x14ac:dyDescent="0.2"/>
    <row r="106" ht="18" customHeight="1" x14ac:dyDescent="0.2"/>
    <row r="107" ht="18" customHeight="1" x14ac:dyDescent="0.2"/>
    <row r="108" ht="18" customHeight="1" x14ac:dyDescent="0.2"/>
    <row r="109" ht="18" customHeight="1" x14ac:dyDescent="0.2"/>
    <row r="110" ht="18" customHeight="1" x14ac:dyDescent="0.2"/>
    <row r="111" ht="18" customHeight="1" x14ac:dyDescent="0.2"/>
    <row r="112" ht="18" customHeight="1" x14ac:dyDescent="0.2"/>
    <row r="113" ht="18" customHeight="1" x14ac:dyDescent="0.2"/>
  </sheetData>
  <mergeCells count="48">
    <mergeCell ref="J33:Q33"/>
    <mergeCell ref="J32:Q32"/>
    <mergeCell ref="H10:H11"/>
    <mergeCell ref="I10:I11"/>
    <mergeCell ref="J10:K10"/>
    <mergeCell ref="J31:Q31"/>
    <mergeCell ref="M10:O10"/>
    <mergeCell ref="P10:P11"/>
    <mergeCell ref="Q10:Q11"/>
    <mergeCell ref="A1:D1"/>
    <mergeCell ref="A2:D2"/>
    <mergeCell ref="A3:D3"/>
    <mergeCell ref="A35:D35"/>
    <mergeCell ref="E10:E11"/>
    <mergeCell ref="B12:C12"/>
    <mergeCell ref="A4:D4"/>
    <mergeCell ref="A5:D5"/>
    <mergeCell ref="A7:Q7"/>
    <mergeCell ref="A31:D31"/>
    <mergeCell ref="A32:D32"/>
    <mergeCell ref="A33:D33"/>
    <mergeCell ref="A34:D34"/>
    <mergeCell ref="J1:Q1"/>
    <mergeCell ref="J2:Q2"/>
    <mergeCell ref="J3:Q3"/>
    <mergeCell ref="F10:F11"/>
    <mergeCell ref="G10:G11"/>
    <mergeCell ref="D10:D11"/>
    <mergeCell ref="L10:L11"/>
    <mergeCell ref="A8:Q8"/>
    <mergeCell ref="A10:A11"/>
    <mergeCell ref="B10:C11"/>
    <mergeCell ref="A37:Q37"/>
    <mergeCell ref="B42:C42"/>
    <mergeCell ref="A38:Q38"/>
    <mergeCell ref="A40:A41"/>
    <mergeCell ref="I40:I41"/>
    <mergeCell ref="J40:K40"/>
    <mergeCell ref="E40:E41"/>
    <mergeCell ref="B40:C41"/>
    <mergeCell ref="D40:D41"/>
    <mergeCell ref="F40:F41"/>
    <mergeCell ref="G40:G41"/>
    <mergeCell ref="L40:L41"/>
    <mergeCell ref="M40:O40"/>
    <mergeCell ref="H40:H41"/>
    <mergeCell ref="P40:P41"/>
    <mergeCell ref="Q40:Q41"/>
  </mergeCells>
  <phoneticPr fontId="9" type="noConversion"/>
  <conditionalFormatting sqref="G13:G19 G55">
    <cfRule type="cellIs" dxfId="108" priority="13" stopIfTrue="1" operator="lessThan">
      <formula>30</formula>
    </cfRule>
    <cfRule type="cellIs" dxfId="107" priority="14" stopIfTrue="1" operator="lessThan">
      <formula>50</formula>
    </cfRule>
    <cfRule type="cellIs" dxfId="106" priority="15" stopIfTrue="1" operator="notBetween">
      <formula>70</formula>
      <formula>"&lt;70"</formula>
    </cfRule>
  </conditionalFormatting>
  <conditionalFormatting sqref="F13:F19 F55">
    <cfRule type="cellIs" dxfId="105" priority="16" stopIfTrue="1" operator="lessThan">
      <formula>3</formula>
    </cfRule>
    <cfRule type="cellIs" dxfId="104" priority="17" stopIfTrue="1" operator="lessThan">
      <formula>5</formula>
    </cfRule>
    <cfRule type="cellIs" dxfId="103" priority="18" stopIfTrue="1" operator="notBetween">
      <formula>7</formula>
      <formula>"&lt;7"</formula>
    </cfRule>
  </conditionalFormatting>
  <conditionalFormatting sqref="F43:F54">
    <cfRule type="cellIs" dxfId="102" priority="10" stopIfTrue="1" operator="lessThan">
      <formula>3</formula>
    </cfRule>
    <cfRule type="cellIs" dxfId="101" priority="11" stopIfTrue="1" operator="lessThan">
      <formula>5</formula>
    </cfRule>
    <cfRule type="cellIs" dxfId="100" priority="12" stopIfTrue="1" operator="notBetween">
      <formula>7</formula>
      <formula>"&lt;7"</formula>
    </cfRule>
  </conditionalFormatting>
  <conditionalFormatting sqref="G43:G54">
    <cfRule type="cellIs" dxfId="99" priority="7" stopIfTrue="1" operator="lessThan">
      <formula>30</formula>
    </cfRule>
    <cfRule type="cellIs" dxfId="98" priority="8" stopIfTrue="1" operator="lessThan">
      <formula>50</formula>
    </cfRule>
    <cfRule type="cellIs" dxfId="97" priority="9" stopIfTrue="1" operator="notBetween">
      <formula>70</formula>
      <formula>"&lt;70"</formula>
    </cfRule>
  </conditionalFormatting>
  <conditionalFormatting sqref="G66:G74">
    <cfRule type="cellIs" dxfId="96" priority="1" stopIfTrue="1" operator="lessThan">
      <formula>30</formula>
    </cfRule>
    <cfRule type="cellIs" dxfId="95" priority="2" stopIfTrue="1" operator="lessThan">
      <formula>50</formula>
    </cfRule>
    <cfRule type="cellIs" dxfId="94" priority="3" stopIfTrue="1" operator="notBetween">
      <formula>70</formula>
      <formula>"&lt;70"</formula>
    </cfRule>
  </conditionalFormatting>
  <conditionalFormatting sqref="F66:F74">
    <cfRule type="cellIs" dxfId="93" priority="4" stopIfTrue="1" operator="lessThan">
      <formula>3</formula>
    </cfRule>
    <cfRule type="cellIs" dxfId="92" priority="5" stopIfTrue="1" operator="lessThan">
      <formula>5</formula>
    </cfRule>
    <cfRule type="cellIs" dxfId="91" priority="6" stopIfTrue="1" operator="notBetween">
      <formula>7</formula>
      <formula>"&lt;7"</formula>
    </cfRule>
  </conditionalFormatting>
  <pageMargins left="0.5" right="0.25" top="0.5" bottom="0.5" header="0" footer="0.25"/>
  <pageSetup paperSize="9" scale="95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3"/>
  <sheetViews>
    <sheetView view="pageBreakPreview" topLeftCell="A82" zoomScaleNormal="100" workbookViewId="0">
      <selection activeCell="A83" sqref="A83:XFD107"/>
    </sheetView>
  </sheetViews>
  <sheetFormatPr defaultRowHeight="12.75" x14ac:dyDescent="0.2"/>
  <cols>
    <col min="1" max="1" width="5.7109375" style="1" customWidth="1"/>
    <col min="2" max="2" width="19.28515625" style="1" customWidth="1"/>
    <col min="3" max="3" width="7.7109375" style="1" customWidth="1"/>
    <col min="4" max="5" width="10.7109375" style="1" customWidth="1"/>
    <col min="6" max="8" width="6.7109375" style="1" customWidth="1"/>
    <col min="9" max="9" width="10.7109375" style="1" customWidth="1"/>
    <col min="10" max="10" width="6.7109375" style="1" hidden="1" customWidth="1"/>
    <col min="11" max="11" width="7.7109375" style="1" hidden="1" customWidth="1"/>
    <col min="12" max="12" width="16" style="1" bestFit="1" customWidth="1"/>
    <col min="13" max="14" width="5.7109375" style="1" customWidth="1"/>
    <col min="15" max="15" width="8.7109375" style="1" customWidth="1"/>
    <col min="16" max="16" width="11.7109375" style="1" customWidth="1"/>
    <col min="17" max="17" width="15.7109375" style="1" customWidth="1"/>
    <col min="18" max="16384" width="9.140625" style="1"/>
  </cols>
  <sheetData>
    <row r="1" spans="1:17" ht="18" customHeight="1" x14ac:dyDescent="0.25">
      <c r="A1" s="104" t="s">
        <v>24</v>
      </c>
      <c r="B1" s="104"/>
      <c r="C1" s="104"/>
      <c r="D1" s="104"/>
      <c r="E1" s="13"/>
      <c r="F1" s="13"/>
      <c r="G1" s="13"/>
      <c r="J1" s="105" t="s">
        <v>33</v>
      </c>
      <c r="K1" s="105"/>
      <c r="L1" s="105"/>
      <c r="M1" s="105"/>
      <c r="N1" s="105"/>
      <c r="O1" s="105"/>
      <c r="P1" s="105"/>
      <c r="Q1" s="105"/>
    </row>
    <row r="2" spans="1:17" ht="18" customHeight="1" x14ac:dyDescent="0.25">
      <c r="A2" s="105" t="s">
        <v>71</v>
      </c>
      <c r="B2" s="105"/>
      <c r="C2" s="105"/>
      <c r="D2" s="105"/>
      <c r="E2" s="14"/>
      <c r="F2" s="14"/>
      <c r="G2" s="14"/>
      <c r="J2" s="127" t="s">
        <v>63</v>
      </c>
      <c r="K2" s="127"/>
      <c r="L2" s="127"/>
      <c r="M2" s="127"/>
      <c r="N2" s="127"/>
      <c r="O2" s="127"/>
      <c r="P2" s="127"/>
      <c r="Q2" s="127"/>
    </row>
    <row r="3" spans="1:17" ht="18" customHeight="1" x14ac:dyDescent="0.25">
      <c r="A3" s="105" t="s">
        <v>72</v>
      </c>
      <c r="B3" s="105"/>
      <c r="C3" s="105"/>
      <c r="D3" s="105"/>
      <c r="E3" s="14"/>
      <c r="F3" s="14"/>
      <c r="G3" s="14"/>
      <c r="J3" s="104"/>
      <c r="K3" s="104"/>
      <c r="L3" s="104"/>
      <c r="M3" s="104"/>
      <c r="N3" s="104"/>
      <c r="O3" s="104"/>
      <c r="P3" s="104"/>
      <c r="Q3" s="104"/>
    </row>
    <row r="4" spans="1:17" ht="18" customHeight="1" x14ac:dyDescent="0.25">
      <c r="A4" s="104" t="s">
        <v>358</v>
      </c>
      <c r="B4" s="104"/>
      <c r="C4" s="104"/>
      <c r="D4" s="104"/>
      <c r="E4" s="13"/>
      <c r="F4" s="13"/>
      <c r="G4" s="13"/>
      <c r="P4" s="82"/>
    </row>
    <row r="5" spans="1:17" ht="18" customHeight="1" x14ac:dyDescent="0.25">
      <c r="A5" s="104" t="s">
        <v>37</v>
      </c>
      <c r="B5" s="104"/>
      <c r="C5" s="104"/>
      <c r="D5" s="104"/>
      <c r="E5" s="15"/>
      <c r="F5" s="15"/>
      <c r="G5" s="15"/>
    </row>
    <row r="6" spans="1:17" ht="18" customHeight="1" x14ac:dyDescent="0.2"/>
    <row r="7" spans="1:17" ht="30" customHeight="1" x14ac:dyDescent="0.3">
      <c r="A7" s="126" t="s">
        <v>38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</row>
    <row r="8" spans="1:17" ht="24.95" customHeight="1" x14ac:dyDescent="0.3">
      <c r="A8" s="106" t="s">
        <v>293</v>
      </c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</row>
    <row r="9" spans="1:17" ht="15" customHeight="1" x14ac:dyDescent="0.25">
      <c r="Q9" s="3"/>
    </row>
    <row r="10" spans="1:17" ht="30" customHeight="1" x14ac:dyDescent="0.2">
      <c r="A10" s="107" t="s">
        <v>0</v>
      </c>
      <c r="B10" s="109" t="s">
        <v>1</v>
      </c>
      <c r="C10" s="110"/>
      <c r="D10" s="113" t="s">
        <v>2</v>
      </c>
      <c r="E10" s="113" t="s">
        <v>32</v>
      </c>
      <c r="F10" s="119" t="s">
        <v>173</v>
      </c>
      <c r="G10" s="121" t="s">
        <v>174</v>
      </c>
      <c r="H10" s="107" t="s">
        <v>3</v>
      </c>
      <c r="I10" s="107" t="s">
        <v>4</v>
      </c>
      <c r="J10" s="117" t="s">
        <v>5</v>
      </c>
      <c r="K10" s="118"/>
      <c r="L10" s="124" t="s">
        <v>8</v>
      </c>
      <c r="M10" s="117" t="s">
        <v>9</v>
      </c>
      <c r="N10" s="123"/>
      <c r="O10" s="118"/>
      <c r="P10" s="107" t="s">
        <v>13</v>
      </c>
      <c r="Q10" s="113" t="s">
        <v>14</v>
      </c>
    </row>
    <row r="11" spans="1:17" ht="18" customHeight="1" x14ac:dyDescent="0.25">
      <c r="A11" s="108"/>
      <c r="B11" s="111"/>
      <c r="C11" s="112"/>
      <c r="D11" s="114"/>
      <c r="E11" s="114"/>
      <c r="F11" s="120"/>
      <c r="G11" s="122"/>
      <c r="H11" s="108"/>
      <c r="I11" s="108"/>
      <c r="J11" s="7" t="s">
        <v>6</v>
      </c>
      <c r="K11" s="7" t="s">
        <v>7</v>
      </c>
      <c r="L11" s="125"/>
      <c r="M11" s="8" t="s">
        <v>10</v>
      </c>
      <c r="N11" s="8" t="s">
        <v>11</v>
      </c>
      <c r="O11" s="7" t="s">
        <v>12</v>
      </c>
      <c r="P11" s="108"/>
      <c r="Q11" s="114"/>
    </row>
    <row r="12" spans="1:17" ht="18" customHeight="1" x14ac:dyDescent="0.2">
      <c r="A12" s="16" t="s">
        <v>15</v>
      </c>
      <c r="B12" s="115" t="s">
        <v>16</v>
      </c>
      <c r="C12" s="116"/>
      <c r="D12" s="16" t="s">
        <v>17</v>
      </c>
      <c r="E12" s="16"/>
      <c r="F12" s="16"/>
      <c r="G12" s="16"/>
      <c r="H12" s="16" t="s">
        <v>18</v>
      </c>
      <c r="I12" s="16">
        <v>1</v>
      </c>
      <c r="J12" s="16">
        <v>2</v>
      </c>
      <c r="K12" s="16">
        <v>3</v>
      </c>
      <c r="L12" s="16">
        <v>4</v>
      </c>
      <c r="M12" s="16">
        <v>5</v>
      </c>
      <c r="N12" s="16">
        <v>6</v>
      </c>
      <c r="O12" s="16">
        <v>7</v>
      </c>
      <c r="P12" s="16" t="s">
        <v>19</v>
      </c>
      <c r="Q12" s="16" t="s">
        <v>20</v>
      </c>
    </row>
    <row r="13" spans="1:17" ht="24.95" customHeight="1" x14ac:dyDescent="0.2">
      <c r="A13" s="21">
        <v>1</v>
      </c>
      <c r="B13" s="88" t="s">
        <v>408</v>
      </c>
      <c r="C13" s="89" t="s">
        <v>118</v>
      </c>
      <c r="D13" s="90" t="s">
        <v>410</v>
      </c>
      <c r="E13" s="78" t="s">
        <v>412</v>
      </c>
      <c r="F13" s="91">
        <v>8.69</v>
      </c>
      <c r="G13" s="92">
        <v>82</v>
      </c>
      <c r="H13" s="71" t="s">
        <v>40</v>
      </c>
      <c r="I13" s="19">
        <v>2125000</v>
      </c>
      <c r="J13" s="17"/>
      <c r="K13" s="17"/>
      <c r="L13" s="20">
        <f>SUM(I13,K13)</f>
        <v>2125000</v>
      </c>
      <c r="M13" s="17"/>
      <c r="N13" s="17"/>
      <c r="O13" s="17"/>
      <c r="P13" s="20">
        <f>L13-O13</f>
        <v>2125000</v>
      </c>
      <c r="Q13" s="17"/>
    </row>
    <row r="14" spans="1:17" ht="24.95" customHeight="1" x14ac:dyDescent="0.2">
      <c r="A14" s="21">
        <v>2</v>
      </c>
      <c r="B14" s="88" t="s">
        <v>409</v>
      </c>
      <c r="C14" s="89" t="s">
        <v>202</v>
      </c>
      <c r="D14" s="90" t="s">
        <v>411</v>
      </c>
      <c r="E14" s="78" t="s">
        <v>413</v>
      </c>
      <c r="F14" s="91">
        <v>8.6199999999999992</v>
      </c>
      <c r="G14" s="92">
        <v>87</v>
      </c>
      <c r="H14" s="71" t="s">
        <v>40</v>
      </c>
      <c r="I14" s="19">
        <v>2125000</v>
      </c>
      <c r="J14" s="17"/>
      <c r="K14" s="17"/>
      <c r="L14" s="20">
        <f>SUM(I14,K14)</f>
        <v>2125000</v>
      </c>
      <c r="M14" s="17"/>
      <c r="N14" s="17"/>
      <c r="O14" s="17"/>
      <c r="P14" s="20">
        <f>L14-O14</f>
        <v>2125000</v>
      </c>
      <c r="Q14" s="17"/>
    </row>
    <row r="15" spans="1:17" s="11" customFormat="1" ht="24.95" customHeight="1" x14ac:dyDescent="0.2">
      <c r="A15" s="9"/>
      <c r="B15" s="56" t="s">
        <v>44</v>
      </c>
      <c r="C15" s="27">
        <f>A14</f>
        <v>2</v>
      </c>
      <c r="D15" s="27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8">
        <f>SUM(P13:P14)</f>
        <v>4250000</v>
      </c>
      <c r="Q15" s="10"/>
    </row>
    <row r="16" spans="1:17" ht="24.95" customHeight="1" x14ac:dyDescent="0.25">
      <c r="B16" s="3" t="s">
        <v>407</v>
      </c>
    </row>
    <row r="17" spans="1:17" ht="18" customHeight="1" x14ac:dyDescent="0.25">
      <c r="P17" s="12" t="s">
        <v>1187</v>
      </c>
    </row>
    <row r="18" spans="1:17" ht="18" customHeight="1" x14ac:dyDescent="0.25">
      <c r="B18" s="83" t="s">
        <v>21</v>
      </c>
      <c r="I18" s="83" t="s">
        <v>23</v>
      </c>
      <c r="P18" s="83" t="s">
        <v>22</v>
      </c>
    </row>
    <row r="19" spans="1:17" ht="18" customHeight="1" x14ac:dyDescent="0.2"/>
    <row r="20" spans="1:17" s="140" customFormat="1" ht="18" customHeight="1" x14ac:dyDescent="0.2">
      <c r="B20" s="141" t="s">
        <v>70</v>
      </c>
      <c r="I20" s="141" t="s">
        <v>70</v>
      </c>
      <c r="P20" s="141" t="s">
        <v>70</v>
      </c>
    </row>
    <row r="21" spans="1:17" ht="18" customHeight="1" x14ac:dyDescent="0.2"/>
    <row r="22" spans="1:17" ht="18" customHeight="1" x14ac:dyDescent="0.2"/>
    <row r="23" spans="1:17" ht="18" customHeight="1" x14ac:dyDescent="0.25">
      <c r="B23" s="84" t="s">
        <v>294</v>
      </c>
      <c r="I23" s="84" t="s">
        <v>41</v>
      </c>
      <c r="P23" s="84" t="s">
        <v>42</v>
      </c>
    </row>
    <row r="24" spans="1:17" ht="18" customHeight="1" x14ac:dyDescent="0.2"/>
    <row r="25" spans="1:17" ht="18" customHeight="1" x14ac:dyDescent="0.2"/>
    <row r="26" spans="1:17" ht="18" customHeight="1" x14ac:dyDescent="0.2"/>
    <row r="27" spans="1:17" ht="18" customHeight="1" x14ac:dyDescent="0.2"/>
    <row r="28" spans="1:17" ht="18" customHeight="1" x14ac:dyDescent="0.2"/>
    <row r="29" spans="1:17" ht="18" customHeight="1" x14ac:dyDescent="0.25">
      <c r="A29" s="104" t="s">
        <v>24</v>
      </c>
      <c r="B29" s="104"/>
      <c r="C29" s="104"/>
      <c r="D29" s="104"/>
      <c r="E29" s="13"/>
      <c r="F29" s="13"/>
      <c r="G29" s="13"/>
      <c r="J29" s="105" t="s">
        <v>33</v>
      </c>
      <c r="K29" s="105"/>
      <c r="L29" s="105"/>
      <c r="M29" s="105"/>
      <c r="N29" s="105"/>
      <c r="O29" s="105"/>
      <c r="P29" s="105"/>
      <c r="Q29" s="105"/>
    </row>
    <row r="30" spans="1:17" ht="18" customHeight="1" x14ac:dyDescent="0.25">
      <c r="A30" s="105" t="s">
        <v>71</v>
      </c>
      <c r="B30" s="105"/>
      <c r="C30" s="105"/>
      <c r="D30" s="105"/>
      <c r="E30" s="14"/>
      <c r="F30" s="14"/>
      <c r="G30" s="14"/>
      <c r="J30" s="127" t="s">
        <v>63</v>
      </c>
      <c r="K30" s="127"/>
      <c r="L30" s="127"/>
      <c r="M30" s="127"/>
      <c r="N30" s="127"/>
      <c r="O30" s="127"/>
      <c r="P30" s="127"/>
      <c r="Q30" s="127"/>
    </row>
    <row r="31" spans="1:17" ht="18" customHeight="1" x14ac:dyDescent="0.25">
      <c r="A31" s="105" t="s">
        <v>72</v>
      </c>
      <c r="B31" s="105"/>
      <c r="C31" s="105"/>
      <c r="D31" s="105"/>
      <c r="E31" s="14"/>
      <c r="F31" s="14"/>
      <c r="G31" s="14"/>
      <c r="J31" s="104"/>
      <c r="K31" s="104"/>
      <c r="L31" s="104"/>
      <c r="M31" s="104"/>
      <c r="N31" s="104"/>
      <c r="O31" s="104"/>
      <c r="P31" s="104"/>
      <c r="Q31" s="104"/>
    </row>
    <row r="32" spans="1:17" ht="18" customHeight="1" x14ac:dyDescent="0.25">
      <c r="A32" s="104" t="s">
        <v>358</v>
      </c>
      <c r="B32" s="104"/>
      <c r="C32" s="104"/>
      <c r="D32" s="104"/>
      <c r="E32" s="13"/>
      <c r="F32" s="13"/>
      <c r="G32" s="13"/>
      <c r="P32" s="82"/>
    </row>
    <row r="33" spans="1:17" ht="18" customHeight="1" x14ac:dyDescent="0.25">
      <c r="A33" s="104" t="s">
        <v>37</v>
      </c>
      <c r="B33" s="104"/>
      <c r="C33" s="104"/>
      <c r="D33" s="104"/>
      <c r="E33" s="15"/>
      <c r="F33" s="15"/>
      <c r="G33" s="15"/>
    </row>
    <row r="34" spans="1:17" ht="15" customHeight="1" x14ac:dyDescent="0.2"/>
    <row r="35" spans="1:17" ht="30" customHeight="1" x14ac:dyDescent="0.3">
      <c r="A35" s="126" t="s">
        <v>38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</row>
    <row r="36" spans="1:17" ht="24.95" customHeight="1" x14ac:dyDescent="0.3">
      <c r="A36" s="106" t="s">
        <v>293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</row>
    <row r="37" spans="1:17" ht="15.95" customHeight="1" x14ac:dyDescent="0.25">
      <c r="Q37" s="3"/>
    </row>
    <row r="38" spans="1:17" ht="30" customHeight="1" x14ac:dyDescent="0.2">
      <c r="A38" s="107" t="s">
        <v>0</v>
      </c>
      <c r="B38" s="109" t="s">
        <v>1</v>
      </c>
      <c r="C38" s="110"/>
      <c r="D38" s="113" t="s">
        <v>2</v>
      </c>
      <c r="E38" s="113" t="s">
        <v>32</v>
      </c>
      <c r="F38" s="119" t="s">
        <v>173</v>
      </c>
      <c r="G38" s="121" t="s">
        <v>174</v>
      </c>
      <c r="H38" s="107" t="s">
        <v>3</v>
      </c>
      <c r="I38" s="107" t="s">
        <v>4</v>
      </c>
      <c r="J38" s="117" t="s">
        <v>5</v>
      </c>
      <c r="K38" s="118"/>
      <c r="L38" s="124" t="s">
        <v>8</v>
      </c>
      <c r="M38" s="117" t="s">
        <v>9</v>
      </c>
      <c r="N38" s="123"/>
      <c r="O38" s="118"/>
      <c r="P38" s="107" t="s">
        <v>13</v>
      </c>
      <c r="Q38" s="113" t="s">
        <v>14</v>
      </c>
    </row>
    <row r="39" spans="1:17" ht="18" customHeight="1" x14ac:dyDescent="0.25">
      <c r="A39" s="108"/>
      <c r="B39" s="111"/>
      <c r="C39" s="112"/>
      <c r="D39" s="114"/>
      <c r="E39" s="114"/>
      <c r="F39" s="120"/>
      <c r="G39" s="122"/>
      <c r="H39" s="108"/>
      <c r="I39" s="108"/>
      <c r="J39" s="7" t="s">
        <v>6</v>
      </c>
      <c r="K39" s="7" t="s">
        <v>7</v>
      </c>
      <c r="L39" s="125"/>
      <c r="M39" s="8" t="s">
        <v>10</v>
      </c>
      <c r="N39" s="8" t="s">
        <v>11</v>
      </c>
      <c r="O39" s="7" t="s">
        <v>12</v>
      </c>
      <c r="P39" s="108"/>
      <c r="Q39" s="114"/>
    </row>
    <row r="40" spans="1:17" ht="18" customHeight="1" x14ac:dyDescent="0.2">
      <c r="A40" s="16" t="s">
        <v>15</v>
      </c>
      <c r="B40" s="115" t="s">
        <v>16</v>
      </c>
      <c r="C40" s="116"/>
      <c r="D40" s="16" t="s">
        <v>17</v>
      </c>
      <c r="E40" s="16"/>
      <c r="F40" s="16"/>
      <c r="G40" s="16"/>
      <c r="H40" s="16" t="s">
        <v>18</v>
      </c>
      <c r="I40" s="16">
        <v>1</v>
      </c>
      <c r="J40" s="16">
        <v>2</v>
      </c>
      <c r="K40" s="16">
        <v>3</v>
      </c>
      <c r="L40" s="16">
        <v>4</v>
      </c>
      <c r="M40" s="16">
        <v>5</v>
      </c>
      <c r="N40" s="16">
        <v>6</v>
      </c>
      <c r="O40" s="16">
        <v>7</v>
      </c>
      <c r="P40" s="16" t="s">
        <v>19</v>
      </c>
      <c r="Q40" s="16" t="s">
        <v>20</v>
      </c>
    </row>
    <row r="41" spans="1:17" ht="20.100000000000001" customHeight="1" x14ac:dyDescent="0.2">
      <c r="A41" s="21">
        <v>1</v>
      </c>
      <c r="B41" s="88" t="s">
        <v>414</v>
      </c>
      <c r="C41" s="89" t="s">
        <v>415</v>
      </c>
      <c r="D41" s="90" t="s">
        <v>472</v>
      </c>
      <c r="E41" s="78" t="s">
        <v>524</v>
      </c>
      <c r="F41" s="91">
        <v>9.2200000000000006</v>
      </c>
      <c r="G41" s="92">
        <v>75</v>
      </c>
      <c r="H41" s="71" t="s">
        <v>39</v>
      </c>
      <c r="I41" s="19">
        <v>1250000</v>
      </c>
      <c r="J41" s="17"/>
      <c r="K41" s="17"/>
      <c r="L41" s="20">
        <f t="shared" ref="L41:L56" si="0">SUM(I41,K41)</f>
        <v>1250000</v>
      </c>
      <c r="M41" s="17"/>
      <c r="N41" s="17"/>
      <c r="O41" s="17"/>
      <c r="P41" s="20">
        <f t="shared" ref="P41:P56" si="1">L41-O41</f>
        <v>1250000</v>
      </c>
      <c r="Q41" s="17"/>
    </row>
    <row r="42" spans="1:17" ht="20.100000000000001" customHeight="1" x14ac:dyDescent="0.2">
      <c r="A42" s="21">
        <v>2</v>
      </c>
      <c r="B42" s="88" t="s">
        <v>416</v>
      </c>
      <c r="C42" s="89" t="s">
        <v>417</v>
      </c>
      <c r="D42" s="90" t="s">
        <v>473</v>
      </c>
      <c r="E42" s="78" t="s">
        <v>412</v>
      </c>
      <c r="F42" s="91">
        <v>8.74</v>
      </c>
      <c r="G42" s="92">
        <v>70</v>
      </c>
      <c r="H42" s="71" t="s">
        <v>39</v>
      </c>
      <c r="I42" s="19">
        <v>1250000</v>
      </c>
      <c r="J42" s="17"/>
      <c r="K42" s="17"/>
      <c r="L42" s="20">
        <f t="shared" si="0"/>
        <v>1250000</v>
      </c>
      <c r="M42" s="17"/>
      <c r="N42" s="17"/>
      <c r="O42" s="17"/>
      <c r="P42" s="20">
        <f t="shared" si="1"/>
        <v>1250000</v>
      </c>
      <c r="Q42" s="17"/>
    </row>
    <row r="43" spans="1:17" ht="20.100000000000001" customHeight="1" x14ac:dyDescent="0.2">
      <c r="A43" s="21">
        <v>3</v>
      </c>
      <c r="B43" s="88" t="s">
        <v>418</v>
      </c>
      <c r="C43" s="89" t="s">
        <v>178</v>
      </c>
      <c r="D43" s="90" t="s">
        <v>474</v>
      </c>
      <c r="E43" s="78" t="s">
        <v>525</v>
      </c>
      <c r="F43" s="91">
        <v>8.64</v>
      </c>
      <c r="G43" s="92">
        <v>75</v>
      </c>
      <c r="H43" s="71" t="s">
        <v>39</v>
      </c>
      <c r="I43" s="19">
        <v>1250000</v>
      </c>
      <c r="J43" s="17"/>
      <c r="K43" s="17"/>
      <c r="L43" s="20">
        <f t="shared" si="0"/>
        <v>1250000</v>
      </c>
      <c r="M43" s="17"/>
      <c r="N43" s="17"/>
      <c r="O43" s="17"/>
      <c r="P43" s="20">
        <f t="shared" si="1"/>
        <v>1250000</v>
      </c>
      <c r="Q43" s="17"/>
    </row>
    <row r="44" spans="1:17" ht="20.100000000000001" customHeight="1" x14ac:dyDescent="0.2">
      <c r="A44" s="21">
        <v>4</v>
      </c>
      <c r="B44" s="88" t="s">
        <v>419</v>
      </c>
      <c r="C44" s="89" t="s">
        <v>162</v>
      </c>
      <c r="D44" s="90" t="s">
        <v>475</v>
      </c>
      <c r="E44" s="78" t="s">
        <v>526</v>
      </c>
      <c r="F44" s="91">
        <v>8.43</v>
      </c>
      <c r="G44" s="92">
        <v>75</v>
      </c>
      <c r="H44" s="71" t="s">
        <v>39</v>
      </c>
      <c r="I44" s="19">
        <v>1250000</v>
      </c>
      <c r="J44" s="17"/>
      <c r="K44" s="17"/>
      <c r="L44" s="20">
        <f t="shared" si="0"/>
        <v>1250000</v>
      </c>
      <c r="M44" s="17"/>
      <c r="N44" s="17"/>
      <c r="O44" s="17"/>
      <c r="P44" s="20">
        <f t="shared" si="1"/>
        <v>1250000</v>
      </c>
      <c r="Q44" s="17"/>
    </row>
    <row r="45" spans="1:17" ht="20.100000000000001" customHeight="1" x14ac:dyDescent="0.2">
      <c r="A45" s="21">
        <v>5</v>
      </c>
      <c r="B45" s="88" t="s">
        <v>420</v>
      </c>
      <c r="C45" s="89" t="s">
        <v>272</v>
      </c>
      <c r="D45" s="90" t="s">
        <v>476</v>
      </c>
      <c r="E45" s="78" t="s">
        <v>527</v>
      </c>
      <c r="F45" s="91">
        <v>8.2899999999999991</v>
      </c>
      <c r="G45" s="92">
        <v>70</v>
      </c>
      <c r="H45" s="71" t="s">
        <v>39</v>
      </c>
      <c r="I45" s="19">
        <v>1250000</v>
      </c>
      <c r="J45" s="17"/>
      <c r="K45" s="17"/>
      <c r="L45" s="20">
        <f t="shared" si="0"/>
        <v>1250000</v>
      </c>
      <c r="M45" s="17"/>
      <c r="N45" s="17"/>
      <c r="O45" s="17"/>
      <c r="P45" s="20">
        <f t="shared" si="1"/>
        <v>1250000</v>
      </c>
      <c r="Q45" s="17"/>
    </row>
    <row r="46" spans="1:17" ht="20.100000000000001" customHeight="1" x14ac:dyDescent="0.2">
      <c r="A46" s="21">
        <v>6</v>
      </c>
      <c r="B46" s="88" t="s">
        <v>421</v>
      </c>
      <c r="C46" s="89" t="s">
        <v>25</v>
      </c>
      <c r="D46" s="90" t="s">
        <v>477</v>
      </c>
      <c r="E46" s="78" t="s">
        <v>528</v>
      </c>
      <c r="F46" s="91">
        <v>8.1999999999999993</v>
      </c>
      <c r="G46" s="92">
        <v>74</v>
      </c>
      <c r="H46" s="71" t="s">
        <v>39</v>
      </c>
      <c r="I46" s="19">
        <v>1250000</v>
      </c>
      <c r="J46" s="17"/>
      <c r="K46" s="17"/>
      <c r="L46" s="20">
        <f t="shared" si="0"/>
        <v>1250000</v>
      </c>
      <c r="M46" s="17"/>
      <c r="N46" s="17"/>
      <c r="O46" s="17"/>
      <c r="P46" s="20">
        <f t="shared" si="1"/>
        <v>1250000</v>
      </c>
      <c r="Q46" s="17"/>
    </row>
    <row r="47" spans="1:17" ht="20.100000000000001" customHeight="1" x14ac:dyDescent="0.2">
      <c r="A47" s="21">
        <v>7</v>
      </c>
      <c r="B47" s="88" t="s">
        <v>422</v>
      </c>
      <c r="C47" s="89" t="s">
        <v>142</v>
      </c>
      <c r="D47" s="90" t="s">
        <v>478</v>
      </c>
      <c r="E47" s="78" t="s">
        <v>529</v>
      </c>
      <c r="F47" s="91">
        <v>8.0399999999999991</v>
      </c>
      <c r="G47" s="92">
        <v>73</v>
      </c>
      <c r="H47" s="71" t="s">
        <v>39</v>
      </c>
      <c r="I47" s="19">
        <v>1250000</v>
      </c>
      <c r="J47" s="17"/>
      <c r="K47" s="17"/>
      <c r="L47" s="20">
        <f t="shared" si="0"/>
        <v>1250000</v>
      </c>
      <c r="M47" s="17"/>
      <c r="N47" s="17"/>
      <c r="O47" s="17"/>
      <c r="P47" s="20">
        <f t="shared" si="1"/>
        <v>1250000</v>
      </c>
      <c r="Q47" s="17"/>
    </row>
    <row r="48" spans="1:17" ht="20.100000000000001" customHeight="1" x14ac:dyDescent="0.2">
      <c r="A48" s="21">
        <v>8</v>
      </c>
      <c r="B48" s="88" t="s">
        <v>423</v>
      </c>
      <c r="C48" s="89" t="s">
        <v>235</v>
      </c>
      <c r="D48" s="90" t="s">
        <v>479</v>
      </c>
      <c r="E48" s="78" t="s">
        <v>530</v>
      </c>
      <c r="F48" s="91">
        <v>7.95</v>
      </c>
      <c r="G48" s="92">
        <v>72</v>
      </c>
      <c r="H48" s="71" t="s">
        <v>39</v>
      </c>
      <c r="I48" s="19">
        <v>1250000</v>
      </c>
      <c r="J48" s="17"/>
      <c r="K48" s="17"/>
      <c r="L48" s="20">
        <f t="shared" si="0"/>
        <v>1250000</v>
      </c>
      <c r="M48" s="17"/>
      <c r="N48" s="17"/>
      <c r="O48" s="17"/>
      <c r="P48" s="20">
        <f t="shared" si="1"/>
        <v>1250000</v>
      </c>
      <c r="Q48" s="17"/>
    </row>
    <row r="49" spans="1:17" ht="20.100000000000001" customHeight="1" x14ac:dyDescent="0.2">
      <c r="A49" s="21">
        <v>9</v>
      </c>
      <c r="B49" s="88" t="s">
        <v>424</v>
      </c>
      <c r="C49" s="89" t="s">
        <v>142</v>
      </c>
      <c r="D49" s="90" t="s">
        <v>480</v>
      </c>
      <c r="E49" s="78" t="s">
        <v>530</v>
      </c>
      <c r="F49" s="91">
        <v>7.89</v>
      </c>
      <c r="G49" s="92">
        <v>73</v>
      </c>
      <c r="H49" s="71" t="s">
        <v>39</v>
      </c>
      <c r="I49" s="19">
        <v>1250000</v>
      </c>
      <c r="J49" s="17"/>
      <c r="K49" s="17"/>
      <c r="L49" s="20">
        <f t="shared" si="0"/>
        <v>1250000</v>
      </c>
      <c r="M49" s="17"/>
      <c r="N49" s="17"/>
      <c r="O49" s="17"/>
      <c r="P49" s="20">
        <f t="shared" si="1"/>
        <v>1250000</v>
      </c>
      <c r="Q49" s="17"/>
    </row>
    <row r="50" spans="1:17" ht="20.100000000000001" customHeight="1" x14ac:dyDescent="0.2">
      <c r="A50" s="21">
        <v>10</v>
      </c>
      <c r="B50" s="88" t="s">
        <v>425</v>
      </c>
      <c r="C50" s="89" t="s">
        <v>426</v>
      </c>
      <c r="D50" s="90" t="s">
        <v>481</v>
      </c>
      <c r="E50" s="78" t="s">
        <v>528</v>
      </c>
      <c r="F50" s="91">
        <v>7.89</v>
      </c>
      <c r="G50" s="92">
        <v>72</v>
      </c>
      <c r="H50" s="71" t="s">
        <v>39</v>
      </c>
      <c r="I50" s="19">
        <v>1250000</v>
      </c>
      <c r="J50" s="17"/>
      <c r="K50" s="17"/>
      <c r="L50" s="20">
        <f t="shared" si="0"/>
        <v>1250000</v>
      </c>
      <c r="M50" s="17"/>
      <c r="N50" s="17"/>
      <c r="O50" s="17"/>
      <c r="P50" s="20">
        <f t="shared" si="1"/>
        <v>1250000</v>
      </c>
      <c r="Q50" s="17"/>
    </row>
    <row r="51" spans="1:17" ht="20.100000000000001" customHeight="1" x14ac:dyDescent="0.2">
      <c r="A51" s="21">
        <v>11</v>
      </c>
      <c r="B51" s="88" t="s">
        <v>427</v>
      </c>
      <c r="C51" s="89" t="s">
        <v>264</v>
      </c>
      <c r="D51" s="90" t="s">
        <v>482</v>
      </c>
      <c r="E51" s="78" t="s">
        <v>531</v>
      </c>
      <c r="F51" s="91">
        <v>7.76</v>
      </c>
      <c r="G51" s="92">
        <v>76</v>
      </c>
      <c r="H51" s="71" t="s">
        <v>39</v>
      </c>
      <c r="I51" s="19">
        <v>1250000</v>
      </c>
      <c r="J51" s="17"/>
      <c r="K51" s="17"/>
      <c r="L51" s="20">
        <f t="shared" si="0"/>
        <v>1250000</v>
      </c>
      <c r="M51" s="17"/>
      <c r="N51" s="17"/>
      <c r="O51" s="17"/>
      <c r="P51" s="20">
        <f t="shared" si="1"/>
        <v>1250000</v>
      </c>
      <c r="Q51" s="17"/>
    </row>
    <row r="52" spans="1:17" ht="20.100000000000001" customHeight="1" x14ac:dyDescent="0.2">
      <c r="A52" s="21">
        <v>12</v>
      </c>
      <c r="B52" s="88" t="s">
        <v>428</v>
      </c>
      <c r="C52" s="89" t="s">
        <v>429</v>
      </c>
      <c r="D52" s="90" t="s">
        <v>483</v>
      </c>
      <c r="E52" s="78" t="s">
        <v>526</v>
      </c>
      <c r="F52" s="91">
        <v>7.74</v>
      </c>
      <c r="G52" s="92">
        <v>71</v>
      </c>
      <c r="H52" s="71" t="s">
        <v>39</v>
      </c>
      <c r="I52" s="19">
        <v>1250000</v>
      </c>
      <c r="J52" s="17"/>
      <c r="K52" s="17"/>
      <c r="L52" s="20">
        <f t="shared" si="0"/>
        <v>1250000</v>
      </c>
      <c r="M52" s="17"/>
      <c r="N52" s="17"/>
      <c r="O52" s="17"/>
      <c r="P52" s="20">
        <f t="shared" si="1"/>
        <v>1250000</v>
      </c>
      <c r="Q52" s="17"/>
    </row>
    <row r="53" spans="1:17" ht="20.100000000000001" customHeight="1" x14ac:dyDescent="0.2">
      <c r="A53" s="21">
        <v>13</v>
      </c>
      <c r="B53" s="88" t="s">
        <v>239</v>
      </c>
      <c r="C53" s="89" t="s">
        <v>430</v>
      </c>
      <c r="D53" s="90" t="s">
        <v>484</v>
      </c>
      <c r="E53" s="78" t="s">
        <v>528</v>
      </c>
      <c r="F53" s="91">
        <v>7.74</v>
      </c>
      <c r="G53" s="92">
        <v>71</v>
      </c>
      <c r="H53" s="71" t="s">
        <v>39</v>
      </c>
      <c r="I53" s="19">
        <v>1250000</v>
      </c>
      <c r="J53" s="17"/>
      <c r="K53" s="17"/>
      <c r="L53" s="20">
        <f t="shared" si="0"/>
        <v>1250000</v>
      </c>
      <c r="M53" s="17"/>
      <c r="N53" s="17"/>
      <c r="O53" s="17"/>
      <c r="P53" s="20">
        <f t="shared" si="1"/>
        <v>1250000</v>
      </c>
      <c r="Q53" s="17"/>
    </row>
    <row r="54" spans="1:17" ht="20.100000000000001" customHeight="1" x14ac:dyDescent="0.2">
      <c r="A54" s="21">
        <v>14</v>
      </c>
      <c r="B54" s="88" t="s">
        <v>431</v>
      </c>
      <c r="C54" s="89" t="s">
        <v>151</v>
      </c>
      <c r="D54" s="90" t="s">
        <v>485</v>
      </c>
      <c r="E54" s="78" t="s">
        <v>530</v>
      </c>
      <c r="F54" s="91">
        <v>7.71</v>
      </c>
      <c r="G54" s="92">
        <v>74</v>
      </c>
      <c r="H54" s="71" t="s">
        <v>39</v>
      </c>
      <c r="I54" s="19">
        <v>1250000</v>
      </c>
      <c r="J54" s="17"/>
      <c r="K54" s="17"/>
      <c r="L54" s="20">
        <f t="shared" si="0"/>
        <v>1250000</v>
      </c>
      <c r="M54" s="17"/>
      <c r="N54" s="17"/>
      <c r="O54" s="17"/>
      <c r="P54" s="20">
        <f t="shared" si="1"/>
        <v>1250000</v>
      </c>
      <c r="Q54" s="17"/>
    </row>
    <row r="55" spans="1:17" ht="20.100000000000001" customHeight="1" x14ac:dyDescent="0.2">
      <c r="A55" s="21">
        <v>15</v>
      </c>
      <c r="B55" s="88" t="s">
        <v>432</v>
      </c>
      <c r="C55" s="89" t="s">
        <v>433</v>
      </c>
      <c r="D55" s="90" t="s">
        <v>486</v>
      </c>
      <c r="E55" s="78" t="s">
        <v>530</v>
      </c>
      <c r="F55" s="91">
        <v>7.71</v>
      </c>
      <c r="G55" s="92">
        <v>74</v>
      </c>
      <c r="H55" s="71" t="s">
        <v>39</v>
      </c>
      <c r="I55" s="19">
        <v>1250000</v>
      </c>
      <c r="J55" s="17"/>
      <c r="K55" s="17"/>
      <c r="L55" s="20">
        <f t="shared" si="0"/>
        <v>1250000</v>
      </c>
      <c r="M55" s="17"/>
      <c r="N55" s="17"/>
      <c r="O55" s="17"/>
      <c r="P55" s="20">
        <f t="shared" si="1"/>
        <v>1250000</v>
      </c>
      <c r="Q55" s="17"/>
    </row>
    <row r="56" spans="1:17" ht="20.100000000000001" customHeight="1" x14ac:dyDescent="0.2">
      <c r="A56" s="21">
        <v>16</v>
      </c>
      <c r="B56" s="88" t="s">
        <v>152</v>
      </c>
      <c r="C56" s="89" t="s">
        <v>110</v>
      </c>
      <c r="D56" s="90" t="s">
        <v>487</v>
      </c>
      <c r="E56" s="78" t="s">
        <v>532</v>
      </c>
      <c r="F56" s="91">
        <v>7.69</v>
      </c>
      <c r="G56" s="92">
        <v>74</v>
      </c>
      <c r="H56" s="71" t="s">
        <v>39</v>
      </c>
      <c r="I56" s="19">
        <v>1250000</v>
      </c>
      <c r="J56" s="17"/>
      <c r="K56" s="17"/>
      <c r="L56" s="20">
        <f t="shared" si="0"/>
        <v>1250000</v>
      </c>
      <c r="M56" s="17"/>
      <c r="N56" s="17"/>
      <c r="O56" s="17"/>
      <c r="P56" s="20">
        <f t="shared" si="1"/>
        <v>1250000</v>
      </c>
      <c r="Q56" s="17"/>
    </row>
    <row r="57" spans="1:17" ht="18" customHeight="1" x14ac:dyDescent="0.2">
      <c r="A57" s="16" t="s">
        <v>15</v>
      </c>
      <c r="B57" s="115" t="s">
        <v>16</v>
      </c>
      <c r="C57" s="116"/>
      <c r="D57" s="16" t="s">
        <v>17</v>
      </c>
      <c r="E57" s="16"/>
      <c r="F57" s="16"/>
      <c r="G57" s="16"/>
      <c r="H57" s="16" t="s">
        <v>18</v>
      </c>
      <c r="I57" s="16">
        <v>1</v>
      </c>
      <c r="J57" s="16">
        <v>2</v>
      </c>
      <c r="K57" s="16">
        <v>3</v>
      </c>
      <c r="L57" s="16">
        <v>4</v>
      </c>
      <c r="M57" s="16">
        <v>5</v>
      </c>
      <c r="N57" s="16">
        <v>6</v>
      </c>
      <c r="O57" s="16">
        <v>7</v>
      </c>
      <c r="P57" s="16" t="s">
        <v>19</v>
      </c>
      <c r="Q57" s="16" t="s">
        <v>20</v>
      </c>
    </row>
    <row r="58" spans="1:17" ht="20.100000000000001" customHeight="1" x14ac:dyDescent="0.2">
      <c r="A58" s="21">
        <v>17</v>
      </c>
      <c r="B58" s="88" t="s">
        <v>434</v>
      </c>
      <c r="C58" s="89" t="s">
        <v>212</v>
      </c>
      <c r="D58" s="90" t="s">
        <v>488</v>
      </c>
      <c r="E58" s="78" t="s">
        <v>533</v>
      </c>
      <c r="F58" s="91">
        <v>7.66</v>
      </c>
      <c r="G58" s="92">
        <v>72</v>
      </c>
      <c r="H58" s="71" t="s">
        <v>39</v>
      </c>
      <c r="I58" s="19">
        <v>1250000</v>
      </c>
      <c r="J58" s="17"/>
      <c r="K58" s="17"/>
      <c r="L58" s="20">
        <f t="shared" ref="L58:L68" si="2">SUM(I58,K58)</f>
        <v>1250000</v>
      </c>
      <c r="M58" s="17"/>
      <c r="N58" s="17"/>
      <c r="O58" s="17"/>
      <c r="P58" s="20">
        <f t="shared" ref="P58:P68" si="3">L58-O58</f>
        <v>1250000</v>
      </c>
      <c r="Q58" s="17"/>
    </row>
    <row r="59" spans="1:17" ht="20.100000000000001" customHeight="1" x14ac:dyDescent="0.2">
      <c r="A59" s="21">
        <v>18</v>
      </c>
      <c r="B59" s="88" t="s">
        <v>435</v>
      </c>
      <c r="C59" s="89" t="s">
        <v>162</v>
      </c>
      <c r="D59" s="90" t="s">
        <v>489</v>
      </c>
      <c r="E59" s="78" t="s">
        <v>534</v>
      </c>
      <c r="F59" s="91">
        <v>7.64</v>
      </c>
      <c r="G59" s="92">
        <v>82</v>
      </c>
      <c r="H59" s="71" t="s">
        <v>39</v>
      </c>
      <c r="I59" s="19">
        <v>1250000</v>
      </c>
      <c r="J59" s="17"/>
      <c r="K59" s="17"/>
      <c r="L59" s="20">
        <f t="shared" si="2"/>
        <v>1250000</v>
      </c>
      <c r="M59" s="17"/>
      <c r="N59" s="17"/>
      <c r="O59" s="17"/>
      <c r="P59" s="20">
        <f t="shared" si="3"/>
        <v>1250000</v>
      </c>
      <c r="Q59" s="17"/>
    </row>
    <row r="60" spans="1:17" ht="20.100000000000001" customHeight="1" x14ac:dyDescent="0.2">
      <c r="A60" s="21">
        <v>19</v>
      </c>
      <c r="B60" s="88" t="s">
        <v>436</v>
      </c>
      <c r="C60" s="89" t="s">
        <v>29</v>
      </c>
      <c r="D60" s="90" t="s">
        <v>490</v>
      </c>
      <c r="E60" s="78" t="s">
        <v>528</v>
      </c>
      <c r="F60" s="91">
        <v>7.64</v>
      </c>
      <c r="G60" s="92">
        <v>71</v>
      </c>
      <c r="H60" s="71" t="s">
        <v>39</v>
      </c>
      <c r="I60" s="19">
        <v>1250000</v>
      </c>
      <c r="J60" s="17"/>
      <c r="K60" s="17"/>
      <c r="L60" s="20">
        <f t="shared" si="2"/>
        <v>1250000</v>
      </c>
      <c r="M60" s="17"/>
      <c r="N60" s="17"/>
      <c r="O60" s="17"/>
      <c r="P60" s="20">
        <f t="shared" si="3"/>
        <v>1250000</v>
      </c>
      <c r="Q60" s="17"/>
    </row>
    <row r="61" spans="1:17" ht="20.100000000000001" customHeight="1" x14ac:dyDescent="0.2">
      <c r="A61" s="21">
        <v>20</v>
      </c>
      <c r="B61" s="88" t="s">
        <v>437</v>
      </c>
      <c r="C61" s="89" t="s">
        <v>161</v>
      </c>
      <c r="D61" s="90" t="s">
        <v>491</v>
      </c>
      <c r="E61" s="78" t="s">
        <v>528</v>
      </c>
      <c r="F61" s="91">
        <v>7.59</v>
      </c>
      <c r="G61" s="92">
        <v>70</v>
      </c>
      <c r="H61" s="71" t="s">
        <v>39</v>
      </c>
      <c r="I61" s="19">
        <v>1250000</v>
      </c>
      <c r="J61" s="17"/>
      <c r="K61" s="17"/>
      <c r="L61" s="20">
        <f t="shared" si="2"/>
        <v>1250000</v>
      </c>
      <c r="M61" s="17"/>
      <c r="N61" s="17"/>
      <c r="O61" s="17"/>
      <c r="P61" s="20">
        <f t="shared" si="3"/>
        <v>1250000</v>
      </c>
      <c r="Q61" s="17"/>
    </row>
    <row r="62" spans="1:17" ht="20.100000000000001" customHeight="1" x14ac:dyDescent="0.2">
      <c r="A62" s="21">
        <v>21</v>
      </c>
      <c r="B62" s="88" t="s">
        <v>438</v>
      </c>
      <c r="C62" s="89" t="s">
        <v>238</v>
      </c>
      <c r="D62" s="90" t="s">
        <v>492</v>
      </c>
      <c r="E62" s="78" t="s">
        <v>535</v>
      </c>
      <c r="F62" s="91">
        <v>7.57</v>
      </c>
      <c r="G62" s="92">
        <v>74</v>
      </c>
      <c r="H62" s="71" t="s">
        <v>39</v>
      </c>
      <c r="I62" s="19">
        <v>1250000</v>
      </c>
      <c r="J62" s="17"/>
      <c r="K62" s="17"/>
      <c r="L62" s="20">
        <f t="shared" si="2"/>
        <v>1250000</v>
      </c>
      <c r="M62" s="17"/>
      <c r="N62" s="17"/>
      <c r="O62" s="17"/>
      <c r="P62" s="20">
        <f t="shared" si="3"/>
        <v>1250000</v>
      </c>
      <c r="Q62" s="17"/>
    </row>
    <row r="63" spans="1:17" ht="20.100000000000001" customHeight="1" x14ac:dyDescent="0.2">
      <c r="A63" s="21">
        <v>22</v>
      </c>
      <c r="B63" s="88" t="s">
        <v>184</v>
      </c>
      <c r="C63" s="89" t="s">
        <v>159</v>
      </c>
      <c r="D63" s="90" t="s">
        <v>493</v>
      </c>
      <c r="E63" s="78" t="s">
        <v>529</v>
      </c>
      <c r="F63" s="91">
        <v>7.56</v>
      </c>
      <c r="G63" s="92">
        <v>73</v>
      </c>
      <c r="H63" s="71" t="s">
        <v>39</v>
      </c>
      <c r="I63" s="19">
        <v>1250000</v>
      </c>
      <c r="J63" s="17"/>
      <c r="K63" s="17"/>
      <c r="L63" s="20">
        <f t="shared" si="2"/>
        <v>1250000</v>
      </c>
      <c r="M63" s="17"/>
      <c r="N63" s="17"/>
      <c r="O63" s="17"/>
      <c r="P63" s="20">
        <f t="shared" si="3"/>
        <v>1250000</v>
      </c>
      <c r="Q63" s="17"/>
    </row>
    <row r="64" spans="1:17" ht="20.100000000000001" customHeight="1" x14ac:dyDescent="0.2">
      <c r="A64" s="21">
        <v>23</v>
      </c>
      <c r="B64" s="88" t="s">
        <v>439</v>
      </c>
      <c r="C64" s="89" t="s">
        <v>27</v>
      </c>
      <c r="D64" s="90" t="s">
        <v>494</v>
      </c>
      <c r="E64" s="78" t="s">
        <v>529</v>
      </c>
      <c r="F64" s="91">
        <v>7.55</v>
      </c>
      <c r="G64" s="92">
        <v>71</v>
      </c>
      <c r="H64" s="71" t="s">
        <v>39</v>
      </c>
      <c r="I64" s="19">
        <v>1250000</v>
      </c>
      <c r="J64" s="17"/>
      <c r="K64" s="17"/>
      <c r="L64" s="20">
        <f t="shared" si="2"/>
        <v>1250000</v>
      </c>
      <c r="M64" s="17"/>
      <c r="N64" s="17"/>
      <c r="O64" s="17"/>
      <c r="P64" s="20">
        <f t="shared" si="3"/>
        <v>1250000</v>
      </c>
      <c r="Q64" s="17"/>
    </row>
    <row r="65" spans="1:17" ht="20.100000000000001" customHeight="1" x14ac:dyDescent="0.2">
      <c r="A65" s="21">
        <v>24</v>
      </c>
      <c r="B65" s="88" t="s">
        <v>440</v>
      </c>
      <c r="C65" s="89" t="s">
        <v>142</v>
      </c>
      <c r="D65" s="90" t="s">
        <v>495</v>
      </c>
      <c r="E65" s="78" t="s">
        <v>530</v>
      </c>
      <c r="F65" s="91">
        <v>7.53</v>
      </c>
      <c r="G65" s="92">
        <v>76</v>
      </c>
      <c r="H65" s="71" t="s">
        <v>39</v>
      </c>
      <c r="I65" s="19">
        <v>1250000</v>
      </c>
      <c r="J65" s="17"/>
      <c r="K65" s="17"/>
      <c r="L65" s="20">
        <f t="shared" si="2"/>
        <v>1250000</v>
      </c>
      <c r="M65" s="17"/>
      <c r="N65" s="17"/>
      <c r="O65" s="17"/>
      <c r="P65" s="20">
        <f t="shared" si="3"/>
        <v>1250000</v>
      </c>
      <c r="Q65" s="17"/>
    </row>
    <row r="66" spans="1:17" ht="20.100000000000001" customHeight="1" x14ac:dyDescent="0.2">
      <c r="A66" s="21">
        <v>25</v>
      </c>
      <c r="B66" s="88" t="s">
        <v>441</v>
      </c>
      <c r="C66" s="89" t="s">
        <v>103</v>
      </c>
      <c r="D66" s="90" t="s">
        <v>496</v>
      </c>
      <c r="E66" s="78" t="s">
        <v>529</v>
      </c>
      <c r="F66" s="91">
        <v>7.53</v>
      </c>
      <c r="G66" s="92">
        <v>72</v>
      </c>
      <c r="H66" s="71" t="s">
        <v>39</v>
      </c>
      <c r="I66" s="19">
        <v>1250000</v>
      </c>
      <c r="J66" s="17"/>
      <c r="K66" s="17"/>
      <c r="L66" s="20">
        <f t="shared" si="2"/>
        <v>1250000</v>
      </c>
      <c r="M66" s="17"/>
      <c r="N66" s="17"/>
      <c r="O66" s="17"/>
      <c r="P66" s="20">
        <f t="shared" si="3"/>
        <v>1250000</v>
      </c>
      <c r="Q66" s="17"/>
    </row>
    <row r="67" spans="1:17" ht="20.100000000000001" customHeight="1" x14ac:dyDescent="0.2">
      <c r="A67" s="21">
        <v>26</v>
      </c>
      <c r="B67" s="88" t="s">
        <v>138</v>
      </c>
      <c r="C67" s="89" t="s">
        <v>136</v>
      </c>
      <c r="D67" s="90" t="s">
        <v>500</v>
      </c>
      <c r="E67" s="78" t="s">
        <v>524</v>
      </c>
      <c r="F67" s="91">
        <v>7.43</v>
      </c>
      <c r="G67" s="92">
        <v>80</v>
      </c>
      <c r="H67" s="71" t="s">
        <v>39</v>
      </c>
      <c r="I67" s="19">
        <v>1250000</v>
      </c>
      <c r="J67" s="17"/>
      <c r="K67" s="17"/>
      <c r="L67" s="20">
        <f t="shared" si="2"/>
        <v>1250000</v>
      </c>
      <c r="M67" s="17"/>
      <c r="N67" s="17"/>
      <c r="O67" s="17"/>
      <c r="P67" s="20">
        <f t="shared" si="3"/>
        <v>1250000</v>
      </c>
      <c r="Q67" s="17"/>
    </row>
    <row r="68" spans="1:17" ht="20.100000000000001" customHeight="1" x14ac:dyDescent="0.2">
      <c r="A68" s="21">
        <v>27</v>
      </c>
      <c r="B68" s="88" t="s">
        <v>461</v>
      </c>
      <c r="C68" s="89" t="s">
        <v>462</v>
      </c>
      <c r="D68" s="90" t="s">
        <v>516</v>
      </c>
      <c r="E68" s="78" t="s">
        <v>540</v>
      </c>
      <c r="F68" s="91">
        <v>7.2</v>
      </c>
      <c r="G68" s="92">
        <v>89</v>
      </c>
      <c r="H68" s="71" t="s">
        <v>39</v>
      </c>
      <c r="I68" s="19">
        <v>1250000</v>
      </c>
      <c r="J68" s="17"/>
      <c r="K68" s="17"/>
      <c r="L68" s="20">
        <f t="shared" si="2"/>
        <v>1250000</v>
      </c>
      <c r="M68" s="17"/>
      <c r="N68" s="17"/>
      <c r="O68" s="17"/>
      <c r="P68" s="20">
        <f t="shared" si="3"/>
        <v>1250000</v>
      </c>
      <c r="Q68" s="17"/>
    </row>
    <row r="69" spans="1:17" s="11" customFormat="1" ht="24.95" customHeight="1" x14ac:dyDescent="0.2">
      <c r="A69" s="9"/>
      <c r="B69" s="56" t="s">
        <v>44</v>
      </c>
      <c r="C69" s="27">
        <f>A68</f>
        <v>27</v>
      </c>
      <c r="D69" s="27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8">
        <f>SUM(P41:P68)</f>
        <v>33750000</v>
      </c>
      <c r="Q69" s="10"/>
    </row>
    <row r="70" spans="1:17" ht="24.95" customHeight="1" x14ac:dyDescent="0.25">
      <c r="B70" s="3" t="s">
        <v>1178</v>
      </c>
    </row>
    <row r="71" spans="1:17" ht="18" customHeight="1" x14ac:dyDescent="0.25">
      <c r="P71" s="12" t="s">
        <v>1186</v>
      </c>
    </row>
    <row r="72" spans="1:17" ht="18" customHeight="1" x14ac:dyDescent="0.25">
      <c r="B72" s="83" t="s">
        <v>21</v>
      </c>
      <c r="I72" s="83" t="s">
        <v>23</v>
      </c>
      <c r="P72" s="83" t="s">
        <v>22</v>
      </c>
    </row>
    <row r="73" spans="1:17" ht="18" customHeight="1" x14ac:dyDescent="0.2"/>
    <row r="74" spans="1:17" s="140" customFormat="1" ht="18" customHeight="1" x14ac:dyDescent="0.2">
      <c r="B74" s="141" t="s">
        <v>70</v>
      </c>
      <c r="I74" s="141" t="s">
        <v>70</v>
      </c>
      <c r="P74" s="141" t="s">
        <v>70</v>
      </c>
    </row>
    <row r="75" spans="1:17" ht="18" customHeight="1" x14ac:dyDescent="0.2"/>
    <row r="76" spans="1:17" ht="18" customHeight="1" x14ac:dyDescent="0.2"/>
    <row r="77" spans="1:17" ht="18" customHeight="1" x14ac:dyDescent="0.25">
      <c r="B77" s="84" t="s">
        <v>294</v>
      </c>
      <c r="I77" s="84" t="s">
        <v>41</v>
      </c>
      <c r="P77" s="84" t="s">
        <v>42</v>
      </c>
    </row>
    <row r="78" spans="1:17" ht="18" customHeight="1" x14ac:dyDescent="0.25">
      <c r="B78" s="84"/>
      <c r="I78" s="84"/>
      <c r="P78" s="84"/>
    </row>
    <row r="79" spans="1:17" ht="18" customHeight="1" x14ac:dyDescent="0.2"/>
    <row r="80" spans="1:17" ht="18" customHeight="1" x14ac:dyDescent="0.2"/>
    <row r="81" spans="1:17" ht="18" customHeight="1" x14ac:dyDescent="0.2"/>
    <row r="82" spans="1:17" ht="18" customHeight="1" x14ac:dyDescent="0.2"/>
    <row r="83" spans="1:17" s="153" customFormat="1" ht="18" customHeight="1" x14ac:dyDescent="0.2">
      <c r="A83" s="142">
        <v>1</v>
      </c>
      <c r="B83" s="143" t="s">
        <v>442</v>
      </c>
      <c r="C83" s="144" t="s">
        <v>25</v>
      </c>
      <c r="D83" s="154" t="s">
        <v>497</v>
      </c>
      <c r="E83" s="146" t="s">
        <v>536</v>
      </c>
      <c r="F83" s="155">
        <v>7.47</v>
      </c>
      <c r="G83" s="142">
        <v>77</v>
      </c>
      <c r="H83" s="149" t="s">
        <v>39</v>
      </c>
      <c r="I83" s="150">
        <v>1250000</v>
      </c>
      <c r="J83" s="151"/>
      <c r="K83" s="151"/>
      <c r="L83" s="152">
        <f t="shared" ref="L83:L107" si="4">SUM(I83,K83)</f>
        <v>1250000</v>
      </c>
      <c r="M83" s="151"/>
      <c r="N83" s="151"/>
      <c r="O83" s="151"/>
      <c r="P83" s="152">
        <f t="shared" ref="P83:P107" si="5">L83-O83</f>
        <v>1250000</v>
      </c>
      <c r="Q83" s="151"/>
    </row>
    <row r="84" spans="1:17" s="153" customFormat="1" ht="18" customHeight="1" x14ac:dyDescent="0.2">
      <c r="A84" s="142">
        <v>2</v>
      </c>
      <c r="B84" s="143" t="s">
        <v>443</v>
      </c>
      <c r="C84" s="144" t="s">
        <v>444</v>
      </c>
      <c r="D84" s="154" t="s">
        <v>498</v>
      </c>
      <c r="E84" s="146" t="s">
        <v>528</v>
      </c>
      <c r="F84" s="155">
        <v>7.47</v>
      </c>
      <c r="G84" s="142">
        <v>79</v>
      </c>
      <c r="H84" s="149" t="s">
        <v>39</v>
      </c>
      <c r="I84" s="150">
        <v>1250000</v>
      </c>
      <c r="J84" s="151"/>
      <c r="K84" s="151"/>
      <c r="L84" s="152">
        <f t="shared" si="4"/>
        <v>1250000</v>
      </c>
      <c r="M84" s="151"/>
      <c r="N84" s="151"/>
      <c r="O84" s="151"/>
      <c r="P84" s="152">
        <f t="shared" si="5"/>
        <v>1250000</v>
      </c>
      <c r="Q84" s="151"/>
    </row>
    <row r="85" spans="1:17" s="153" customFormat="1" ht="18" customHeight="1" x14ac:dyDescent="0.2">
      <c r="A85" s="142">
        <v>3</v>
      </c>
      <c r="B85" s="143" t="s">
        <v>445</v>
      </c>
      <c r="C85" s="144" t="s">
        <v>446</v>
      </c>
      <c r="D85" s="154" t="s">
        <v>499</v>
      </c>
      <c r="E85" s="146" t="s">
        <v>534</v>
      </c>
      <c r="F85" s="155">
        <v>7.45</v>
      </c>
      <c r="G85" s="142">
        <v>71</v>
      </c>
      <c r="H85" s="149" t="s">
        <v>39</v>
      </c>
      <c r="I85" s="150">
        <v>1250000</v>
      </c>
      <c r="J85" s="151"/>
      <c r="K85" s="151"/>
      <c r="L85" s="152">
        <f t="shared" si="4"/>
        <v>1250000</v>
      </c>
      <c r="M85" s="151"/>
      <c r="N85" s="151"/>
      <c r="O85" s="151"/>
      <c r="P85" s="152">
        <f t="shared" si="5"/>
        <v>1250000</v>
      </c>
      <c r="Q85" s="151"/>
    </row>
    <row r="86" spans="1:17" s="153" customFormat="1" ht="18" customHeight="1" x14ac:dyDescent="0.2">
      <c r="A86" s="142">
        <v>4</v>
      </c>
      <c r="B86" s="143" t="s">
        <v>447</v>
      </c>
      <c r="C86" s="144" t="s">
        <v>31</v>
      </c>
      <c r="D86" s="154" t="s">
        <v>501</v>
      </c>
      <c r="E86" s="146" t="s">
        <v>528</v>
      </c>
      <c r="F86" s="155">
        <v>7.41</v>
      </c>
      <c r="G86" s="142">
        <v>73</v>
      </c>
      <c r="H86" s="149" t="s">
        <v>39</v>
      </c>
      <c r="I86" s="150">
        <v>1250000</v>
      </c>
      <c r="J86" s="151"/>
      <c r="K86" s="151"/>
      <c r="L86" s="152">
        <f t="shared" si="4"/>
        <v>1250000</v>
      </c>
      <c r="M86" s="151"/>
      <c r="N86" s="151"/>
      <c r="O86" s="151"/>
      <c r="P86" s="152">
        <f t="shared" si="5"/>
        <v>1250000</v>
      </c>
      <c r="Q86" s="151"/>
    </row>
    <row r="87" spans="1:17" s="153" customFormat="1" ht="18" customHeight="1" x14ac:dyDescent="0.2">
      <c r="A87" s="142">
        <v>5</v>
      </c>
      <c r="B87" s="143" t="s">
        <v>448</v>
      </c>
      <c r="C87" s="144" t="s">
        <v>29</v>
      </c>
      <c r="D87" s="154" t="s">
        <v>502</v>
      </c>
      <c r="E87" s="146" t="s">
        <v>537</v>
      </c>
      <c r="F87" s="155">
        <v>7.39</v>
      </c>
      <c r="G87" s="142">
        <v>78</v>
      </c>
      <c r="H87" s="149" t="s">
        <v>39</v>
      </c>
      <c r="I87" s="150">
        <v>1250000</v>
      </c>
      <c r="J87" s="151"/>
      <c r="K87" s="151"/>
      <c r="L87" s="152">
        <f t="shared" si="4"/>
        <v>1250000</v>
      </c>
      <c r="M87" s="151"/>
      <c r="N87" s="151"/>
      <c r="O87" s="151"/>
      <c r="P87" s="152">
        <f t="shared" si="5"/>
        <v>1250000</v>
      </c>
      <c r="Q87" s="151"/>
    </row>
    <row r="88" spans="1:17" s="153" customFormat="1" ht="18" customHeight="1" x14ac:dyDescent="0.2">
      <c r="A88" s="142">
        <v>6</v>
      </c>
      <c r="B88" s="143" t="s">
        <v>240</v>
      </c>
      <c r="C88" s="144" t="s">
        <v>287</v>
      </c>
      <c r="D88" s="154" t="s">
        <v>503</v>
      </c>
      <c r="E88" s="146" t="s">
        <v>535</v>
      </c>
      <c r="F88" s="155">
        <v>7.39</v>
      </c>
      <c r="G88" s="142">
        <v>74</v>
      </c>
      <c r="H88" s="149" t="s">
        <v>39</v>
      </c>
      <c r="I88" s="150">
        <v>1250000</v>
      </c>
      <c r="J88" s="151"/>
      <c r="K88" s="151"/>
      <c r="L88" s="152">
        <f t="shared" si="4"/>
        <v>1250000</v>
      </c>
      <c r="M88" s="151"/>
      <c r="N88" s="151"/>
      <c r="O88" s="151"/>
      <c r="P88" s="152">
        <f t="shared" si="5"/>
        <v>1250000</v>
      </c>
      <c r="Q88" s="151"/>
    </row>
    <row r="89" spans="1:17" s="153" customFormat="1" ht="18" customHeight="1" x14ac:dyDescent="0.2">
      <c r="A89" s="142">
        <v>7</v>
      </c>
      <c r="B89" s="143" t="s">
        <v>244</v>
      </c>
      <c r="C89" s="144" t="s">
        <v>449</v>
      </c>
      <c r="D89" s="154" t="s">
        <v>504</v>
      </c>
      <c r="E89" s="146" t="s">
        <v>530</v>
      </c>
      <c r="F89" s="155">
        <v>7.39</v>
      </c>
      <c r="G89" s="142">
        <v>72</v>
      </c>
      <c r="H89" s="149" t="s">
        <v>39</v>
      </c>
      <c r="I89" s="150">
        <v>1250000</v>
      </c>
      <c r="J89" s="151"/>
      <c r="K89" s="151"/>
      <c r="L89" s="152">
        <f t="shared" si="4"/>
        <v>1250000</v>
      </c>
      <c r="M89" s="151"/>
      <c r="N89" s="151"/>
      <c r="O89" s="151"/>
      <c r="P89" s="152">
        <f t="shared" si="5"/>
        <v>1250000</v>
      </c>
      <c r="Q89" s="151"/>
    </row>
    <row r="90" spans="1:17" s="153" customFormat="1" ht="18" customHeight="1" x14ac:dyDescent="0.2">
      <c r="A90" s="142">
        <v>8</v>
      </c>
      <c r="B90" s="143" t="s">
        <v>450</v>
      </c>
      <c r="C90" s="144" t="s">
        <v>54</v>
      </c>
      <c r="D90" s="154" t="s">
        <v>505</v>
      </c>
      <c r="E90" s="146" t="s">
        <v>529</v>
      </c>
      <c r="F90" s="155">
        <v>7.39</v>
      </c>
      <c r="G90" s="142">
        <v>70</v>
      </c>
      <c r="H90" s="149" t="s">
        <v>39</v>
      </c>
      <c r="I90" s="150">
        <v>1250000</v>
      </c>
      <c r="J90" s="151"/>
      <c r="K90" s="151"/>
      <c r="L90" s="152">
        <f t="shared" si="4"/>
        <v>1250000</v>
      </c>
      <c r="M90" s="151"/>
      <c r="N90" s="151"/>
      <c r="O90" s="151"/>
      <c r="P90" s="152">
        <f t="shared" si="5"/>
        <v>1250000</v>
      </c>
      <c r="Q90" s="151"/>
    </row>
    <row r="91" spans="1:17" s="153" customFormat="1" ht="18" customHeight="1" x14ac:dyDescent="0.2">
      <c r="A91" s="142">
        <v>9</v>
      </c>
      <c r="B91" s="143" t="s">
        <v>451</v>
      </c>
      <c r="C91" s="144" t="s">
        <v>162</v>
      </c>
      <c r="D91" s="154" t="s">
        <v>506</v>
      </c>
      <c r="E91" s="146" t="s">
        <v>529</v>
      </c>
      <c r="F91" s="155">
        <v>7.37</v>
      </c>
      <c r="G91" s="142">
        <v>73</v>
      </c>
      <c r="H91" s="149" t="s">
        <v>39</v>
      </c>
      <c r="I91" s="150">
        <v>1250000</v>
      </c>
      <c r="J91" s="151"/>
      <c r="K91" s="151"/>
      <c r="L91" s="152">
        <f t="shared" si="4"/>
        <v>1250000</v>
      </c>
      <c r="M91" s="151"/>
      <c r="N91" s="151"/>
      <c r="O91" s="151"/>
      <c r="P91" s="152">
        <f t="shared" si="5"/>
        <v>1250000</v>
      </c>
      <c r="Q91" s="151"/>
    </row>
    <row r="92" spans="1:17" s="153" customFormat="1" ht="18" customHeight="1" x14ac:dyDescent="0.2">
      <c r="A92" s="142">
        <v>10</v>
      </c>
      <c r="B92" s="143" t="s">
        <v>452</v>
      </c>
      <c r="C92" s="144" t="s">
        <v>453</v>
      </c>
      <c r="D92" s="154" t="s">
        <v>507</v>
      </c>
      <c r="E92" s="146" t="s">
        <v>538</v>
      </c>
      <c r="F92" s="155">
        <v>7.35</v>
      </c>
      <c r="G92" s="142">
        <v>79</v>
      </c>
      <c r="H92" s="149" t="s">
        <v>39</v>
      </c>
      <c r="I92" s="150">
        <v>1250000</v>
      </c>
      <c r="J92" s="151"/>
      <c r="K92" s="151"/>
      <c r="L92" s="152">
        <f t="shared" si="4"/>
        <v>1250000</v>
      </c>
      <c r="M92" s="151"/>
      <c r="N92" s="151"/>
      <c r="O92" s="151"/>
      <c r="P92" s="152">
        <f t="shared" si="5"/>
        <v>1250000</v>
      </c>
      <c r="Q92" s="151"/>
    </row>
    <row r="93" spans="1:17" s="153" customFormat="1" ht="18" customHeight="1" x14ac:dyDescent="0.2">
      <c r="A93" s="142">
        <v>11</v>
      </c>
      <c r="B93" s="143" t="s">
        <v>454</v>
      </c>
      <c r="C93" s="144" t="s">
        <v>455</v>
      </c>
      <c r="D93" s="154" t="s">
        <v>508</v>
      </c>
      <c r="E93" s="146" t="s">
        <v>529</v>
      </c>
      <c r="F93" s="155">
        <v>7.35</v>
      </c>
      <c r="G93" s="142">
        <v>72</v>
      </c>
      <c r="H93" s="149" t="s">
        <v>39</v>
      </c>
      <c r="I93" s="150">
        <v>1250000</v>
      </c>
      <c r="J93" s="151"/>
      <c r="K93" s="151"/>
      <c r="L93" s="152">
        <f t="shared" si="4"/>
        <v>1250000</v>
      </c>
      <c r="M93" s="151"/>
      <c r="N93" s="151"/>
      <c r="O93" s="151"/>
      <c r="P93" s="152">
        <f t="shared" si="5"/>
        <v>1250000</v>
      </c>
      <c r="Q93" s="151"/>
    </row>
    <row r="94" spans="1:17" s="153" customFormat="1" ht="18" customHeight="1" x14ac:dyDescent="0.2">
      <c r="A94" s="142">
        <v>12</v>
      </c>
      <c r="B94" s="143" t="s">
        <v>205</v>
      </c>
      <c r="C94" s="144" t="s">
        <v>212</v>
      </c>
      <c r="D94" s="154" t="s">
        <v>509</v>
      </c>
      <c r="E94" s="146" t="s">
        <v>533</v>
      </c>
      <c r="F94" s="155">
        <v>7.34</v>
      </c>
      <c r="G94" s="142">
        <v>72</v>
      </c>
      <c r="H94" s="149" t="s">
        <v>39</v>
      </c>
      <c r="I94" s="150">
        <v>1250000</v>
      </c>
      <c r="J94" s="151"/>
      <c r="K94" s="151"/>
      <c r="L94" s="152">
        <f t="shared" si="4"/>
        <v>1250000</v>
      </c>
      <c r="M94" s="151"/>
      <c r="N94" s="151"/>
      <c r="O94" s="151"/>
      <c r="P94" s="152">
        <f t="shared" si="5"/>
        <v>1250000</v>
      </c>
      <c r="Q94" s="151"/>
    </row>
    <row r="95" spans="1:17" s="153" customFormat="1" ht="18" customHeight="1" x14ac:dyDescent="0.2">
      <c r="A95" s="142">
        <v>13</v>
      </c>
      <c r="B95" s="143" t="s">
        <v>240</v>
      </c>
      <c r="C95" s="144" t="s">
        <v>430</v>
      </c>
      <c r="D95" s="154" t="s">
        <v>510</v>
      </c>
      <c r="E95" s="146" t="s">
        <v>528</v>
      </c>
      <c r="F95" s="155">
        <v>7.33</v>
      </c>
      <c r="G95" s="142">
        <v>73</v>
      </c>
      <c r="H95" s="149" t="s">
        <v>39</v>
      </c>
      <c r="I95" s="150">
        <v>1250000</v>
      </c>
      <c r="J95" s="151"/>
      <c r="K95" s="151"/>
      <c r="L95" s="152">
        <f t="shared" si="4"/>
        <v>1250000</v>
      </c>
      <c r="M95" s="151"/>
      <c r="N95" s="151"/>
      <c r="O95" s="151"/>
      <c r="P95" s="152">
        <f t="shared" si="5"/>
        <v>1250000</v>
      </c>
      <c r="Q95" s="151"/>
    </row>
    <row r="96" spans="1:17" s="153" customFormat="1" ht="18" customHeight="1" x14ac:dyDescent="0.2">
      <c r="A96" s="142">
        <v>14</v>
      </c>
      <c r="B96" s="143" t="s">
        <v>456</v>
      </c>
      <c r="C96" s="144" t="s">
        <v>433</v>
      </c>
      <c r="D96" s="154" t="s">
        <v>511</v>
      </c>
      <c r="E96" s="146" t="s">
        <v>529</v>
      </c>
      <c r="F96" s="155">
        <v>7.3</v>
      </c>
      <c r="G96" s="142">
        <v>74</v>
      </c>
      <c r="H96" s="149" t="s">
        <v>39</v>
      </c>
      <c r="I96" s="150">
        <v>1250000</v>
      </c>
      <c r="J96" s="151"/>
      <c r="K96" s="151"/>
      <c r="L96" s="152">
        <f t="shared" si="4"/>
        <v>1250000</v>
      </c>
      <c r="M96" s="151"/>
      <c r="N96" s="151"/>
      <c r="O96" s="151"/>
      <c r="P96" s="152">
        <f t="shared" si="5"/>
        <v>1250000</v>
      </c>
      <c r="Q96" s="151"/>
    </row>
    <row r="97" spans="1:17" s="153" customFormat="1" ht="18" customHeight="1" x14ac:dyDescent="0.2">
      <c r="A97" s="142">
        <v>15</v>
      </c>
      <c r="B97" s="143" t="s">
        <v>457</v>
      </c>
      <c r="C97" s="144" t="s">
        <v>430</v>
      </c>
      <c r="D97" s="154" t="s">
        <v>512</v>
      </c>
      <c r="E97" s="146" t="s">
        <v>529</v>
      </c>
      <c r="F97" s="155">
        <v>7.26</v>
      </c>
      <c r="G97" s="142">
        <v>72</v>
      </c>
      <c r="H97" s="149" t="s">
        <v>39</v>
      </c>
      <c r="I97" s="150">
        <v>1250000</v>
      </c>
      <c r="J97" s="151"/>
      <c r="K97" s="151"/>
      <c r="L97" s="152">
        <f t="shared" si="4"/>
        <v>1250000</v>
      </c>
      <c r="M97" s="151"/>
      <c r="N97" s="151"/>
      <c r="O97" s="151"/>
      <c r="P97" s="152">
        <f t="shared" si="5"/>
        <v>1250000</v>
      </c>
      <c r="Q97" s="151"/>
    </row>
    <row r="98" spans="1:17" s="153" customFormat="1" ht="18" customHeight="1" x14ac:dyDescent="0.2">
      <c r="A98" s="142">
        <v>16</v>
      </c>
      <c r="B98" s="143" t="s">
        <v>458</v>
      </c>
      <c r="C98" s="144" t="s">
        <v>225</v>
      </c>
      <c r="D98" s="154" t="s">
        <v>513</v>
      </c>
      <c r="E98" s="146" t="s">
        <v>528</v>
      </c>
      <c r="F98" s="155">
        <v>7.25</v>
      </c>
      <c r="G98" s="142">
        <v>72</v>
      </c>
      <c r="H98" s="149" t="s">
        <v>39</v>
      </c>
      <c r="I98" s="150">
        <v>1250000</v>
      </c>
      <c r="J98" s="151"/>
      <c r="K98" s="151"/>
      <c r="L98" s="152">
        <f t="shared" si="4"/>
        <v>1250000</v>
      </c>
      <c r="M98" s="151"/>
      <c r="N98" s="151"/>
      <c r="O98" s="151"/>
      <c r="P98" s="152">
        <f t="shared" si="5"/>
        <v>1250000</v>
      </c>
      <c r="Q98" s="151"/>
    </row>
    <row r="99" spans="1:17" s="153" customFormat="1" ht="18" customHeight="1" x14ac:dyDescent="0.2">
      <c r="A99" s="142">
        <v>17</v>
      </c>
      <c r="B99" s="143" t="s">
        <v>459</v>
      </c>
      <c r="C99" s="144" t="s">
        <v>118</v>
      </c>
      <c r="D99" s="154" t="s">
        <v>514</v>
      </c>
      <c r="E99" s="146" t="s">
        <v>539</v>
      </c>
      <c r="F99" s="155">
        <v>7.24</v>
      </c>
      <c r="G99" s="142">
        <v>71</v>
      </c>
      <c r="H99" s="149" t="s">
        <v>39</v>
      </c>
      <c r="I99" s="150">
        <v>1250000</v>
      </c>
      <c r="J99" s="151"/>
      <c r="K99" s="151"/>
      <c r="L99" s="152">
        <f t="shared" si="4"/>
        <v>1250000</v>
      </c>
      <c r="M99" s="151"/>
      <c r="N99" s="151"/>
      <c r="O99" s="151"/>
      <c r="P99" s="152">
        <f t="shared" si="5"/>
        <v>1250000</v>
      </c>
      <c r="Q99" s="151"/>
    </row>
    <row r="100" spans="1:17" s="153" customFormat="1" ht="18" customHeight="1" x14ac:dyDescent="0.2">
      <c r="A100" s="142">
        <v>18</v>
      </c>
      <c r="B100" s="143" t="s">
        <v>460</v>
      </c>
      <c r="C100" s="144" t="s">
        <v>243</v>
      </c>
      <c r="D100" s="154" t="s">
        <v>515</v>
      </c>
      <c r="E100" s="146" t="s">
        <v>535</v>
      </c>
      <c r="F100" s="155">
        <v>7.21</v>
      </c>
      <c r="G100" s="142">
        <v>74</v>
      </c>
      <c r="H100" s="149" t="s">
        <v>39</v>
      </c>
      <c r="I100" s="150">
        <v>1250000</v>
      </c>
      <c r="J100" s="151"/>
      <c r="K100" s="151"/>
      <c r="L100" s="152">
        <f t="shared" si="4"/>
        <v>1250000</v>
      </c>
      <c r="M100" s="151"/>
      <c r="N100" s="151"/>
      <c r="O100" s="151"/>
      <c r="P100" s="152">
        <f t="shared" si="5"/>
        <v>1250000</v>
      </c>
      <c r="Q100" s="151"/>
    </row>
    <row r="101" spans="1:17" s="153" customFormat="1" ht="18" customHeight="1" x14ac:dyDescent="0.2">
      <c r="A101" s="142">
        <v>19</v>
      </c>
      <c r="B101" s="143" t="s">
        <v>463</v>
      </c>
      <c r="C101" s="144" t="s">
        <v>31</v>
      </c>
      <c r="D101" s="154" t="s">
        <v>517</v>
      </c>
      <c r="E101" s="146" t="s">
        <v>539</v>
      </c>
      <c r="F101" s="155">
        <v>7.2</v>
      </c>
      <c r="G101" s="142">
        <v>71</v>
      </c>
      <c r="H101" s="149" t="s">
        <v>39</v>
      </c>
      <c r="I101" s="150">
        <v>1250000</v>
      </c>
      <c r="J101" s="151"/>
      <c r="K101" s="151"/>
      <c r="L101" s="152">
        <f t="shared" si="4"/>
        <v>1250000</v>
      </c>
      <c r="M101" s="151"/>
      <c r="N101" s="151"/>
      <c r="O101" s="151"/>
      <c r="P101" s="152">
        <f t="shared" si="5"/>
        <v>1250000</v>
      </c>
      <c r="Q101" s="151"/>
    </row>
    <row r="102" spans="1:17" s="153" customFormat="1" ht="18" customHeight="1" x14ac:dyDescent="0.2">
      <c r="A102" s="142">
        <v>20</v>
      </c>
      <c r="B102" s="143" t="s">
        <v>464</v>
      </c>
      <c r="C102" s="144" t="s">
        <v>54</v>
      </c>
      <c r="D102" s="154" t="s">
        <v>518</v>
      </c>
      <c r="E102" s="146" t="s">
        <v>528</v>
      </c>
      <c r="F102" s="155">
        <v>7.15</v>
      </c>
      <c r="G102" s="142">
        <v>72</v>
      </c>
      <c r="H102" s="149" t="s">
        <v>39</v>
      </c>
      <c r="I102" s="150">
        <v>1250000</v>
      </c>
      <c r="J102" s="151"/>
      <c r="K102" s="151"/>
      <c r="L102" s="152">
        <f t="shared" si="4"/>
        <v>1250000</v>
      </c>
      <c r="M102" s="151"/>
      <c r="N102" s="151"/>
      <c r="O102" s="151"/>
      <c r="P102" s="152">
        <f t="shared" si="5"/>
        <v>1250000</v>
      </c>
      <c r="Q102" s="151"/>
    </row>
    <row r="103" spans="1:17" s="153" customFormat="1" ht="18" customHeight="1" x14ac:dyDescent="0.2">
      <c r="A103" s="142">
        <v>21</v>
      </c>
      <c r="B103" s="143" t="s">
        <v>465</v>
      </c>
      <c r="C103" s="144" t="s">
        <v>466</v>
      </c>
      <c r="D103" s="154" t="s">
        <v>519</v>
      </c>
      <c r="E103" s="146" t="s">
        <v>533</v>
      </c>
      <c r="F103" s="155">
        <v>7.14</v>
      </c>
      <c r="G103" s="142">
        <v>70</v>
      </c>
      <c r="H103" s="149" t="s">
        <v>39</v>
      </c>
      <c r="I103" s="150">
        <v>1250000</v>
      </c>
      <c r="J103" s="151"/>
      <c r="K103" s="151"/>
      <c r="L103" s="152">
        <f t="shared" si="4"/>
        <v>1250000</v>
      </c>
      <c r="M103" s="151"/>
      <c r="N103" s="151"/>
      <c r="O103" s="151"/>
      <c r="P103" s="152">
        <f t="shared" si="5"/>
        <v>1250000</v>
      </c>
      <c r="Q103" s="151"/>
    </row>
    <row r="104" spans="1:17" s="153" customFormat="1" ht="18" customHeight="1" x14ac:dyDescent="0.2">
      <c r="A104" s="142">
        <v>22</v>
      </c>
      <c r="B104" s="143" t="s">
        <v>342</v>
      </c>
      <c r="C104" s="144" t="s">
        <v>25</v>
      </c>
      <c r="D104" s="154" t="s">
        <v>520</v>
      </c>
      <c r="E104" s="146" t="s">
        <v>539</v>
      </c>
      <c r="F104" s="155">
        <v>7.06</v>
      </c>
      <c r="G104" s="142">
        <v>74</v>
      </c>
      <c r="H104" s="149" t="s">
        <v>39</v>
      </c>
      <c r="I104" s="150">
        <v>1250000</v>
      </c>
      <c r="J104" s="151"/>
      <c r="K104" s="151"/>
      <c r="L104" s="152">
        <f t="shared" si="4"/>
        <v>1250000</v>
      </c>
      <c r="M104" s="151"/>
      <c r="N104" s="151"/>
      <c r="O104" s="151"/>
      <c r="P104" s="152">
        <f t="shared" si="5"/>
        <v>1250000</v>
      </c>
      <c r="Q104" s="151"/>
    </row>
    <row r="105" spans="1:17" s="153" customFormat="1" ht="18" customHeight="1" x14ac:dyDescent="0.2">
      <c r="A105" s="142">
        <v>23</v>
      </c>
      <c r="B105" s="143" t="s">
        <v>467</v>
      </c>
      <c r="C105" s="144" t="s">
        <v>468</v>
      </c>
      <c r="D105" s="154" t="s">
        <v>521</v>
      </c>
      <c r="E105" s="146" t="s">
        <v>529</v>
      </c>
      <c r="F105" s="155">
        <v>7.05</v>
      </c>
      <c r="G105" s="142">
        <v>74</v>
      </c>
      <c r="H105" s="149" t="s">
        <v>39</v>
      </c>
      <c r="I105" s="150">
        <v>1250000</v>
      </c>
      <c r="J105" s="151"/>
      <c r="K105" s="151"/>
      <c r="L105" s="152">
        <f t="shared" si="4"/>
        <v>1250000</v>
      </c>
      <c r="M105" s="151"/>
      <c r="N105" s="151"/>
      <c r="O105" s="151"/>
      <c r="P105" s="152">
        <f t="shared" si="5"/>
        <v>1250000</v>
      </c>
      <c r="Q105" s="151"/>
    </row>
    <row r="106" spans="1:17" s="153" customFormat="1" ht="18" customHeight="1" x14ac:dyDescent="0.2">
      <c r="A106" s="142">
        <v>24</v>
      </c>
      <c r="B106" s="143" t="s">
        <v>469</v>
      </c>
      <c r="C106" s="144" t="s">
        <v>186</v>
      </c>
      <c r="D106" s="154" t="s">
        <v>522</v>
      </c>
      <c r="E106" s="146" t="s">
        <v>541</v>
      </c>
      <c r="F106" s="155">
        <v>7.03</v>
      </c>
      <c r="G106" s="142">
        <v>72</v>
      </c>
      <c r="H106" s="149" t="s">
        <v>39</v>
      </c>
      <c r="I106" s="150">
        <v>1250000</v>
      </c>
      <c r="J106" s="151"/>
      <c r="K106" s="151"/>
      <c r="L106" s="152">
        <f t="shared" si="4"/>
        <v>1250000</v>
      </c>
      <c r="M106" s="151"/>
      <c r="N106" s="151"/>
      <c r="O106" s="151"/>
      <c r="P106" s="152">
        <f t="shared" si="5"/>
        <v>1250000</v>
      </c>
      <c r="Q106" s="151"/>
    </row>
    <row r="107" spans="1:17" s="153" customFormat="1" ht="18" customHeight="1" x14ac:dyDescent="0.2">
      <c r="A107" s="142">
        <v>25</v>
      </c>
      <c r="B107" s="143" t="s">
        <v>470</v>
      </c>
      <c r="C107" s="144" t="s">
        <v>471</v>
      </c>
      <c r="D107" s="154" t="s">
        <v>523</v>
      </c>
      <c r="E107" s="146" t="s">
        <v>535</v>
      </c>
      <c r="F107" s="155">
        <v>7</v>
      </c>
      <c r="G107" s="142">
        <v>74</v>
      </c>
      <c r="H107" s="149" t="s">
        <v>39</v>
      </c>
      <c r="I107" s="150">
        <v>1250000</v>
      </c>
      <c r="J107" s="151"/>
      <c r="K107" s="151"/>
      <c r="L107" s="152">
        <f t="shared" si="4"/>
        <v>1250000</v>
      </c>
      <c r="M107" s="151"/>
      <c r="N107" s="151"/>
      <c r="O107" s="151"/>
      <c r="P107" s="152">
        <f t="shared" si="5"/>
        <v>1250000</v>
      </c>
      <c r="Q107" s="151"/>
    </row>
    <row r="108" spans="1:17" ht="18" customHeight="1" x14ac:dyDescent="0.2"/>
    <row r="109" spans="1:17" ht="18" customHeight="1" x14ac:dyDescent="0.2"/>
    <row r="110" spans="1:17" ht="18" customHeight="1" x14ac:dyDescent="0.2"/>
    <row r="111" spans="1:17" ht="18" customHeight="1" x14ac:dyDescent="0.2"/>
    <row r="112" spans="1:17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</sheetData>
  <sortState ref="A105:Q129">
    <sortCondition ref="A105"/>
  </sortState>
  <mergeCells count="49">
    <mergeCell ref="B40:C40"/>
    <mergeCell ref="H38:H39"/>
    <mergeCell ref="I38:I39"/>
    <mergeCell ref="J38:K38"/>
    <mergeCell ref="L38:L39"/>
    <mergeCell ref="G38:G39"/>
    <mergeCell ref="A32:D32"/>
    <mergeCell ref="A33:D33"/>
    <mergeCell ref="A35:Q35"/>
    <mergeCell ref="A38:A39"/>
    <mergeCell ref="B38:C39"/>
    <mergeCell ref="D38:D39"/>
    <mergeCell ref="E38:E39"/>
    <mergeCell ref="F38:F39"/>
    <mergeCell ref="Q38:Q39"/>
    <mergeCell ref="M38:O38"/>
    <mergeCell ref="P38:P39"/>
    <mergeCell ref="G10:G11"/>
    <mergeCell ref="A36:Q36"/>
    <mergeCell ref="Q10:Q11"/>
    <mergeCell ref="B12:C12"/>
    <mergeCell ref="A29:D29"/>
    <mergeCell ref="J29:Q29"/>
    <mergeCell ref="A30:D30"/>
    <mergeCell ref="J30:Q30"/>
    <mergeCell ref="H10:H11"/>
    <mergeCell ref="I10:I11"/>
    <mergeCell ref="J10:K10"/>
    <mergeCell ref="L10:L11"/>
    <mergeCell ref="M10:O10"/>
    <mergeCell ref="P10:P11"/>
    <mergeCell ref="A31:D31"/>
    <mergeCell ref="J31:Q31"/>
    <mergeCell ref="B57:C57"/>
    <mergeCell ref="A1:D1"/>
    <mergeCell ref="J1:Q1"/>
    <mergeCell ref="A2:D2"/>
    <mergeCell ref="J2:Q2"/>
    <mergeCell ref="A3:D3"/>
    <mergeCell ref="J3:Q3"/>
    <mergeCell ref="A4:D4"/>
    <mergeCell ref="A5:D5"/>
    <mergeCell ref="A7:Q7"/>
    <mergeCell ref="A8:Q8"/>
    <mergeCell ref="A10:A11"/>
    <mergeCell ref="B10:C11"/>
    <mergeCell ref="D10:D11"/>
    <mergeCell ref="E10:E11"/>
    <mergeCell ref="F10:F11"/>
  </mergeCells>
  <conditionalFormatting sqref="F13:F14 F67:F68">
    <cfRule type="cellIs" dxfId="90" priority="19" stopIfTrue="1" operator="lessThan">
      <formula>3</formula>
    </cfRule>
    <cfRule type="cellIs" dxfId="89" priority="20" stopIfTrue="1" operator="lessThan">
      <formula>5</formula>
    </cfRule>
    <cfRule type="cellIs" dxfId="88" priority="21" stopIfTrue="1" operator="notBetween">
      <formula>7</formula>
      <formula>"&lt;7"</formula>
    </cfRule>
  </conditionalFormatting>
  <conditionalFormatting sqref="G13:G14 G67:G68">
    <cfRule type="cellIs" dxfId="87" priority="16" stopIfTrue="1" operator="lessThan">
      <formula>30</formula>
    </cfRule>
    <cfRule type="cellIs" dxfId="86" priority="17" stopIfTrue="1" operator="lessThan">
      <formula>50</formula>
    </cfRule>
    <cfRule type="cellIs" dxfId="85" priority="18" stopIfTrue="1" operator="notBetween">
      <formula>70</formula>
      <formula>"&lt;70"</formula>
    </cfRule>
  </conditionalFormatting>
  <conditionalFormatting sqref="F41:F48 F50:F56 F58:F66">
    <cfRule type="cellIs" dxfId="84" priority="13" stopIfTrue="1" operator="lessThan">
      <formula>3</formula>
    </cfRule>
    <cfRule type="cellIs" dxfId="83" priority="14" stopIfTrue="1" operator="lessThan">
      <formula>5</formula>
    </cfRule>
    <cfRule type="cellIs" dxfId="82" priority="15" stopIfTrue="1" operator="notBetween">
      <formula>7</formula>
      <formula>"&lt;7"</formula>
    </cfRule>
  </conditionalFormatting>
  <conditionalFormatting sqref="G41:G56 G58:G66">
    <cfRule type="cellIs" dxfId="81" priority="10" stopIfTrue="1" operator="lessThan">
      <formula>30</formula>
    </cfRule>
    <cfRule type="cellIs" dxfId="80" priority="11" stopIfTrue="1" operator="lessThan">
      <formula>50</formula>
    </cfRule>
    <cfRule type="cellIs" dxfId="79" priority="12" stopIfTrue="1" operator="notBetween">
      <formula>70</formula>
      <formula>"&lt;70"</formula>
    </cfRule>
  </conditionalFormatting>
  <conditionalFormatting sqref="F49">
    <cfRule type="cellIs" dxfId="78" priority="7" stopIfTrue="1" operator="lessThan">
      <formula>3</formula>
    </cfRule>
    <cfRule type="cellIs" dxfId="77" priority="8" stopIfTrue="1" operator="lessThan">
      <formula>5</formula>
    </cfRule>
    <cfRule type="cellIs" dxfId="76" priority="9" stopIfTrue="1" operator="notBetween">
      <formula>7</formula>
      <formula>"&lt;7"</formula>
    </cfRule>
  </conditionalFormatting>
  <conditionalFormatting sqref="F83:F107">
    <cfRule type="cellIs" dxfId="75" priority="4" stopIfTrue="1" operator="lessThan">
      <formula>3</formula>
    </cfRule>
    <cfRule type="cellIs" dxfId="74" priority="5" stopIfTrue="1" operator="lessThan">
      <formula>5</formula>
    </cfRule>
    <cfRule type="cellIs" dxfId="73" priority="6" stopIfTrue="1" operator="notBetween">
      <formula>7</formula>
      <formula>"&lt;7"</formula>
    </cfRule>
  </conditionalFormatting>
  <conditionalFormatting sqref="G83:G107">
    <cfRule type="cellIs" dxfId="72" priority="1" stopIfTrue="1" operator="lessThan">
      <formula>30</formula>
    </cfRule>
    <cfRule type="cellIs" dxfId="71" priority="2" stopIfTrue="1" operator="lessThan">
      <formula>50</formula>
    </cfRule>
    <cfRule type="cellIs" dxfId="70" priority="3" stopIfTrue="1" operator="notBetween">
      <formula>70</formula>
      <formula>"&lt;70"</formula>
    </cfRule>
  </conditionalFormatting>
  <pageMargins left="0.5" right="0.25" top="0.5" bottom="0.5" header="0" footer="0.25"/>
  <pageSetup paperSize="9" scale="95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Q140"/>
  <sheetViews>
    <sheetView view="pageBreakPreview" topLeftCell="A80" zoomScaleNormal="100" workbookViewId="0">
      <selection activeCell="A84" sqref="A84:XFD100"/>
    </sheetView>
  </sheetViews>
  <sheetFormatPr defaultRowHeight="12.75" x14ac:dyDescent="0.2"/>
  <cols>
    <col min="1" max="1" width="5.7109375" style="1" customWidth="1"/>
    <col min="2" max="2" width="17.7109375" style="1" customWidth="1"/>
    <col min="3" max="3" width="8.7109375" style="1" customWidth="1"/>
    <col min="4" max="4" width="10.7109375" style="1" customWidth="1"/>
    <col min="5" max="5" width="12.7109375" style="1" customWidth="1"/>
    <col min="6" max="8" width="6.7109375" style="1" customWidth="1"/>
    <col min="9" max="9" width="10.7109375" style="1" customWidth="1"/>
    <col min="10" max="10" width="6.7109375" style="1" hidden="1" customWidth="1"/>
    <col min="11" max="11" width="7.7109375" style="1" hidden="1" customWidth="1"/>
    <col min="12" max="12" width="16" style="1" bestFit="1" customWidth="1"/>
    <col min="13" max="14" width="5.7109375" style="1" customWidth="1"/>
    <col min="15" max="15" width="8.7109375" style="1" customWidth="1"/>
    <col min="16" max="16" width="11.7109375" style="1" customWidth="1"/>
    <col min="17" max="17" width="15.7109375" style="1" customWidth="1"/>
    <col min="18" max="16384" width="9.140625" style="1"/>
  </cols>
  <sheetData>
    <row r="1" spans="1:17" ht="18" customHeight="1" x14ac:dyDescent="0.25">
      <c r="A1" s="104" t="s">
        <v>24</v>
      </c>
      <c r="B1" s="104"/>
      <c r="C1" s="104"/>
      <c r="D1" s="104"/>
      <c r="E1" s="13"/>
      <c r="F1" s="13"/>
      <c r="G1" s="13"/>
      <c r="J1" s="105" t="s">
        <v>33</v>
      </c>
      <c r="K1" s="105"/>
      <c r="L1" s="105"/>
      <c r="M1" s="105"/>
      <c r="N1" s="105"/>
      <c r="O1" s="105"/>
      <c r="P1" s="105"/>
      <c r="Q1" s="105"/>
    </row>
    <row r="2" spans="1:17" ht="18" customHeight="1" x14ac:dyDescent="0.25">
      <c r="A2" s="105" t="s">
        <v>71</v>
      </c>
      <c r="B2" s="105"/>
      <c r="C2" s="105"/>
      <c r="D2" s="105"/>
      <c r="E2" s="14"/>
      <c r="F2" s="14"/>
      <c r="G2" s="14"/>
      <c r="J2" s="127" t="s">
        <v>63</v>
      </c>
      <c r="K2" s="127"/>
      <c r="L2" s="127"/>
      <c r="M2" s="127"/>
      <c r="N2" s="127"/>
      <c r="O2" s="127"/>
      <c r="P2" s="127"/>
      <c r="Q2" s="127"/>
    </row>
    <row r="3" spans="1:17" ht="18" customHeight="1" x14ac:dyDescent="0.25">
      <c r="A3" s="105" t="s">
        <v>72</v>
      </c>
      <c r="B3" s="105"/>
      <c r="C3" s="105"/>
      <c r="D3" s="105"/>
      <c r="E3" s="14"/>
      <c r="F3" s="14"/>
      <c r="G3" s="14"/>
      <c r="J3" s="104"/>
      <c r="K3" s="104"/>
      <c r="L3" s="104"/>
      <c r="M3" s="104"/>
      <c r="N3" s="104"/>
      <c r="O3" s="104"/>
      <c r="P3" s="104"/>
      <c r="Q3" s="104"/>
    </row>
    <row r="4" spans="1:17" ht="18" customHeight="1" x14ac:dyDescent="0.25">
      <c r="A4" s="104" t="s">
        <v>87</v>
      </c>
      <c r="B4" s="104"/>
      <c r="C4" s="104"/>
      <c r="D4" s="104"/>
      <c r="E4" s="13"/>
      <c r="F4" s="13"/>
      <c r="G4" s="13"/>
      <c r="P4" s="4"/>
    </row>
    <row r="5" spans="1:17" ht="18" customHeight="1" x14ac:dyDescent="0.25">
      <c r="A5" s="104" t="s">
        <v>37</v>
      </c>
      <c r="B5" s="104"/>
      <c r="C5" s="104"/>
      <c r="D5" s="104"/>
      <c r="E5" s="15"/>
      <c r="F5" s="15"/>
      <c r="G5" s="15"/>
    </row>
    <row r="6" spans="1:17" ht="15" customHeight="1" x14ac:dyDescent="0.2"/>
    <row r="7" spans="1:17" ht="24.95" customHeight="1" x14ac:dyDescent="0.3">
      <c r="A7" s="126" t="s">
        <v>38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</row>
    <row r="8" spans="1:17" ht="24.95" customHeight="1" x14ac:dyDescent="0.3">
      <c r="A8" s="106" t="s">
        <v>293</v>
      </c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</row>
    <row r="9" spans="1:17" ht="15" customHeight="1" x14ac:dyDescent="0.25">
      <c r="Q9" s="3"/>
    </row>
    <row r="10" spans="1:17" ht="30" customHeight="1" x14ac:dyDescent="0.2">
      <c r="A10" s="107" t="s">
        <v>0</v>
      </c>
      <c r="B10" s="109" t="s">
        <v>1</v>
      </c>
      <c r="C10" s="110"/>
      <c r="D10" s="113" t="s">
        <v>2</v>
      </c>
      <c r="E10" s="113" t="s">
        <v>32</v>
      </c>
      <c r="F10" s="130" t="s">
        <v>173</v>
      </c>
      <c r="G10" s="128" t="s">
        <v>174</v>
      </c>
      <c r="H10" s="107" t="s">
        <v>3</v>
      </c>
      <c r="I10" s="107" t="s">
        <v>4</v>
      </c>
      <c r="J10" s="117" t="s">
        <v>5</v>
      </c>
      <c r="K10" s="118"/>
      <c r="L10" s="124" t="s">
        <v>8</v>
      </c>
      <c r="M10" s="117" t="s">
        <v>9</v>
      </c>
      <c r="N10" s="123"/>
      <c r="O10" s="118"/>
      <c r="P10" s="107" t="s">
        <v>13</v>
      </c>
      <c r="Q10" s="113" t="s">
        <v>14</v>
      </c>
    </row>
    <row r="11" spans="1:17" ht="20.100000000000001" customHeight="1" x14ac:dyDescent="0.25">
      <c r="A11" s="108"/>
      <c r="B11" s="111"/>
      <c r="C11" s="112"/>
      <c r="D11" s="114"/>
      <c r="E11" s="114"/>
      <c r="F11" s="131"/>
      <c r="G11" s="129"/>
      <c r="H11" s="108"/>
      <c r="I11" s="108"/>
      <c r="J11" s="7" t="s">
        <v>6</v>
      </c>
      <c r="K11" s="7" t="s">
        <v>7</v>
      </c>
      <c r="L11" s="125"/>
      <c r="M11" s="8" t="s">
        <v>10</v>
      </c>
      <c r="N11" s="8" t="s">
        <v>11</v>
      </c>
      <c r="O11" s="7" t="s">
        <v>12</v>
      </c>
      <c r="P11" s="108"/>
      <c r="Q11" s="114"/>
    </row>
    <row r="12" spans="1:17" ht="18" customHeight="1" x14ac:dyDescent="0.2">
      <c r="A12" s="16" t="s">
        <v>15</v>
      </c>
      <c r="B12" s="115" t="s">
        <v>16</v>
      </c>
      <c r="C12" s="116"/>
      <c r="D12" s="16" t="s">
        <v>17</v>
      </c>
      <c r="E12" s="16"/>
      <c r="F12" s="16"/>
      <c r="G12" s="16"/>
      <c r="H12" s="16" t="s">
        <v>18</v>
      </c>
      <c r="I12" s="16">
        <v>1</v>
      </c>
      <c r="J12" s="16">
        <v>2</v>
      </c>
      <c r="K12" s="16">
        <v>3</v>
      </c>
      <c r="L12" s="16">
        <v>4</v>
      </c>
      <c r="M12" s="16">
        <v>5</v>
      </c>
      <c r="N12" s="16">
        <v>6</v>
      </c>
      <c r="O12" s="16">
        <v>7</v>
      </c>
      <c r="P12" s="16" t="s">
        <v>19</v>
      </c>
      <c r="Q12" s="16" t="s">
        <v>20</v>
      </c>
    </row>
    <row r="13" spans="1:17" ht="21.95" customHeight="1" x14ac:dyDescent="0.2">
      <c r="A13" s="16">
        <v>1</v>
      </c>
      <c r="B13" s="88" t="s">
        <v>542</v>
      </c>
      <c r="C13" s="89" t="s">
        <v>30</v>
      </c>
      <c r="D13" s="90" t="s">
        <v>546</v>
      </c>
      <c r="E13" s="78" t="s">
        <v>185</v>
      </c>
      <c r="F13" s="91">
        <v>8.42</v>
      </c>
      <c r="G13" s="92">
        <v>96</v>
      </c>
      <c r="H13" s="71" t="s">
        <v>40</v>
      </c>
      <c r="I13" s="19">
        <v>2375000</v>
      </c>
      <c r="J13" s="17"/>
      <c r="K13" s="17"/>
      <c r="L13" s="20">
        <f t="shared" ref="L13:L18" si="0">SUM(I13,K13)</f>
        <v>2375000</v>
      </c>
      <c r="M13" s="17"/>
      <c r="N13" s="17"/>
      <c r="O13" s="17"/>
      <c r="P13" s="20">
        <f t="shared" ref="P13:P18" si="1">L13-O13</f>
        <v>2375000</v>
      </c>
      <c r="Q13" s="17"/>
    </row>
    <row r="14" spans="1:17" ht="21.95" customHeight="1" x14ac:dyDescent="0.2">
      <c r="A14" s="16">
        <v>2</v>
      </c>
      <c r="B14" s="88" t="s">
        <v>211</v>
      </c>
      <c r="C14" s="89" t="s">
        <v>179</v>
      </c>
      <c r="D14" s="90" t="s">
        <v>547</v>
      </c>
      <c r="E14" s="78" t="s">
        <v>552</v>
      </c>
      <c r="F14" s="91">
        <v>8.42</v>
      </c>
      <c r="G14" s="92">
        <v>83</v>
      </c>
      <c r="H14" s="71" t="s">
        <v>40</v>
      </c>
      <c r="I14" s="19">
        <v>2375000</v>
      </c>
      <c r="J14" s="17"/>
      <c r="K14" s="17"/>
      <c r="L14" s="20">
        <f t="shared" si="0"/>
        <v>2375000</v>
      </c>
      <c r="M14" s="17"/>
      <c r="N14" s="17"/>
      <c r="O14" s="17"/>
      <c r="P14" s="20">
        <f t="shared" si="1"/>
        <v>2375000</v>
      </c>
      <c r="Q14" s="17"/>
    </row>
    <row r="15" spans="1:17" ht="21.95" customHeight="1" x14ac:dyDescent="0.2">
      <c r="A15" s="16">
        <v>3</v>
      </c>
      <c r="B15" s="88" t="s">
        <v>459</v>
      </c>
      <c r="C15" s="89" t="s">
        <v>543</v>
      </c>
      <c r="D15" s="90" t="s">
        <v>548</v>
      </c>
      <c r="E15" s="78" t="s">
        <v>242</v>
      </c>
      <c r="F15" s="91">
        <v>8.42</v>
      </c>
      <c r="G15" s="92">
        <v>82</v>
      </c>
      <c r="H15" s="71" t="s">
        <v>40</v>
      </c>
      <c r="I15" s="19">
        <v>2375000</v>
      </c>
      <c r="J15" s="17"/>
      <c r="K15" s="17"/>
      <c r="L15" s="20">
        <f t="shared" si="0"/>
        <v>2375000</v>
      </c>
      <c r="M15" s="17"/>
      <c r="N15" s="17"/>
      <c r="O15" s="17"/>
      <c r="P15" s="20">
        <f t="shared" si="1"/>
        <v>2375000</v>
      </c>
      <c r="Q15" s="17"/>
    </row>
    <row r="16" spans="1:17" ht="21.95" customHeight="1" x14ac:dyDescent="0.2">
      <c r="A16" s="16">
        <v>4</v>
      </c>
      <c r="B16" s="88" t="s">
        <v>544</v>
      </c>
      <c r="C16" s="89" t="s">
        <v>128</v>
      </c>
      <c r="D16" s="90" t="s">
        <v>549</v>
      </c>
      <c r="E16" s="78" t="s">
        <v>133</v>
      </c>
      <c r="F16" s="91">
        <v>8.0399999999999991</v>
      </c>
      <c r="G16" s="92">
        <v>95</v>
      </c>
      <c r="H16" s="71" t="s">
        <v>40</v>
      </c>
      <c r="I16" s="19">
        <v>2375000</v>
      </c>
      <c r="J16" s="17"/>
      <c r="K16" s="17"/>
      <c r="L16" s="20">
        <f t="shared" si="0"/>
        <v>2375000</v>
      </c>
      <c r="M16" s="17"/>
      <c r="N16" s="17"/>
      <c r="O16" s="17"/>
      <c r="P16" s="20">
        <f t="shared" si="1"/>
        <v>2375000</v>
      </c>
      <c r="Q16" s="17"/>
    </row>
    <row r="17" spans="1:17" ht="21.95" customHeight="1" x14ac:dyDescent="0.2">
      <c r="A17" s="16">
        <v>5</v>
      </c>
      <c r="B17" s="88" t="s">
        <v>253</v>
      </c>
      <c r="C17" s="89" t="s">
        <v>141</v>
      </c>
      <c r="D17" s="90" t="s">
        <v>550</v>
      </c>
      <c r="E17" s="78" t="s">
        <v>134</v>
      </c>
      <c r="F17" s="91">
        <v>8.08</v>
      </c>
      <c r="G17" s="92">
        <v>83</v>
      </c>
      <c r="H17" s="71" t="s">
        <v>40</v>
      </c>
      <c r="I17" s="19">
        <v>2375000</v>
      </c>
      <c r="J17" s="17"/>
      <c r="K17" s="17"/>
      <c r="L17" s="20">
        <f t="shared" ref="L17" si="2">SUM(I17,K17)</f>
        <v>2375000</v>
      </c>
      <c r="M17" s="17"/>
      <c r="N17" s="17"/>
      <c r="O17" s="17"/>
      <c r="P17" s="20">
        <f t="shared" ref="P17" si="3">L17-O17</f>
        <v>2375000</v>
      </c>
      <c r="Q17" s="17"/>
    </row>
    <row r="18" spans="1:17" ht="21.95" customHeight="1" x14ac:dyDescent="0.2">
      <c r="A18" s="16">
        <v>6</v>
      </c>
      <c r="B18" s="88" t="s">
        <v>545</v>
      </c>
      <c r="C18" s="89" t="s">
        <v>60</v>
      </c>
      <c r="D18" s="90" t="s">
        <v>551</v>
      </c>
      <c r="E18" s="78" t="s">
        <v>134</v>
      </c>
      <c r="F18" s="91">
        <v>8.19</v>
      </c>
      <c r="G18" s="92">
        <v>90</v>
      </c>
      <c r="H18" s="71" t="s">
        <v>40</v>
      </c>
      <c r="I18" s="19">
        <v>2375000</v>
      </c>
      <c r="J18" s="17"/>
      <c r="K18" s="17"/>
      <c r="L18" s="20">
        <f t="shared" si="0"/>
        <v>2375000</v>
      </c>
      <c r="M18" s="17"/>
      <c r="N18" s="17"/>
      <c r="O18" s="17"/>
      <c r="P18" s="20">
        <f t="shared" si="1"/>
        <v>2375000</v>
      </c>
      <c r="Q18" s="17"/>
    </row>
    <row r="19" spans="1:17" s="11" customFormat="1" ht="24.95" customHeight="1" x14ac:dyDescent="0.2">
      <c r="A19" s="9"/>
      <c r="B19" s="56" t="s">
        <v>44</v>
      </c>
      <c r="C19" s="27">
        <f>A18</f>
        <v>6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8">
        <f>SUM(P13:P18)</f>
        <v>14250000</v>
      </c>
      <c r="Q19" s="10"/>
    </row>
    <row r="20" spans="1:17" ht="24.95" customHeight="1" x14ac:dyDescent="0.25">
      <c r="B20" s="3" t="s">
        <v>398</v>
      </c>
    </row>
    <row r="21" spans="1:17" ht="18" customHeight="1" x14ac:dyDescent="0.25">
      <c r="P21" s="12" t="s">
        <v>1184</v>
      </c>
    </row>
    <row r="22" spans="1:17" ht="18" customHeight="1" x14ac:dyDescent="0.25">
      <c r="B22" s="6" t="s">
        <v>21</v>
      </c>
      <c r="I22" s="6" t="s">
        <v>23</v>
      </c>
      <c r="P22" s="6" t="s">
        <v>22</v>
      </c>
    </row>
    <row r="23" spans="1:17" ht="18" customHeight="1" x14ac:dyDescent="0.2">
      <c r="B23" s="5"/>
      <c r="I23" s="5"/>
      <c r="P23" s="5"/>
    </row>
    <row r="24" spans="1:17" s="140" customFormat="1" ht="18" customHeight="1" x14ac:dyDescent="0.2">
      <c r="B24" s="141" t="s">
        <v>70</v>
      </c>
      <c r="I24" s="141" t="s">
        <v>70</v>
      </c>
      <c r="P24" s="141" t="s">
        <v>70</v>
      </c>
    </row>
    <row r="25" spans="1:17" ht="18" customHeight="1" x14ac:dyDescent="0.2"/>
    <row r="26" spans="1:17" ht="18" customHeight="1" x14ac:dyDescent="0.2"/>
    <row r="27" spans="1:17" ht="18" customHeight="1" x14ac:dyDescent="0.25">
      <c r="B27" s="54" t="s">
        <v>294</v>
      </c>
      <c r="I27" s="54" t="s">
        <v>41</v>
      </c>
      <c r="P27" s="54" t="s">
        <v>42</v>
      </c>
    </row>
    <row r="28" spans="1:17" ht="18" customHeight="1" x14ac:dyDescent="0.2"/>
    <row r="29" spans="1:17" ht="18" customHeight="1" x14ac:dyDescent="0.2"/>
    <row r="30" spans="1:17" ht="18" customHeight="1" x14ac:dyDescent="0.2"/>
    <row r="31" spans="1:17" ht="18" customHeight="1" x14ac:dyDescent="0.25">
      <c r="A31" s="104" t="s">
        <v>24</v>
      </c>
      <c r="B31" s="104"/>
      <c r="C31" s="104"/>
      <c r="D31" s="104"/>
      <c r="E31" s="13"/>
      <c r="F31" s="13"/>
      <c r="G31" s="13"/>
      <c r="J31" s="105" t="s">
        <v>33</v>
      </c>
      <c r="K31" s="105"/>
      <c r="L31" s="105"/>
      <c r="M31" s="105"/>
      <c r="N31" s="105"/>
      <c r="O31" s="105"/>
      <c r="P31" s="105"/>
      <c r="Q31" s="105"/>
    </row>
    <row r="32" spans="1:17" ht="18" customHeight="1" x14ac:dyDescent="0.25">
      <c r="A32" s="105" t="s">
        <v>71</v>
      </c>
      <c r="B32" s="105"/>
      <c r="C32" s="105"/>
      <c r="D32" s="105"/>
      <c r="E32" s="14"/>
      <c r="F32" s="14"/>
      <c r="G32" s="14"/>
      <c r="J32" s="127" t="s">
        <v>63</v>
      </c>
      <c r="K32" s="127"/>
      <c r="L32" s="127"/>
      <c r="M32" s="127"/>
      <c r="N32" s="127"/>
      <c r="O32" s="127"/>
      <c r="P32" s="127"/>
      <c r="Q32" s="127"/>
    </row>
    <row r="33" spans="1:17" ht="18" customHeight="1" x14ac:dyDescent="0.25">
      <c r="A33" s="105" t="s">
        <v>72</v>
      </c>
      <c r="B33" s="105"/>
      <c r="C33" s="105"/>
      <c r="D33" s="105"/>
      <c r="E33" s="14"/>
      <c r="F33" s="14"/>
      <c r="G33" s="14"/>
      <c r="J33" s="104"/>
      <c r="K33" s="104"/>
      <c r="L33" s="104"/>
      <c r="M33" s="104"/>
      <c r="N33" s="104"/>
      <c r="O33" s="104"/>
      <c r="P33" s="104"/>
      <c r="Q33" s="104"/>
    </row>
    <row r="34" spans="1:17" ht="18" customHeight="1" x14ac:dyDescent="0.25">
      <c r="A34" s="104" t="s">
        <v>87</v>
      </c>
      <c r="B34" s="104"/>
      <c r="C34" s="104"/>
      <c r="D34" s="104"/>
      <c r="E34" s="13"/>
      <c r="F34" s="13"/>
      <c r="G34" s="13"/>
      <c r="P34" s="4"/>
    </row>
    <row r="35" spans="1:17" ht="18" customHeight="1" x14ac:dyDescent="0.25">
      <c r="A35" s="104" t="s">
        <v>37</v>
      </c>
      <c r="B35" s="104"/>
      <c r="C35" s="104"/>
      <c r="D35" s="104"/>
      <c r="E35" s="15"/>
      <c r="F35" s="15"/>
      <c r="G35" s="15"/>
    </row>
    <row r="36" spans="1:17" ht="9.9499999999999993" customHeight="1" x14ac:dyDescent="0.2"/>
    <row r="37" spans="1:17" ht="30" customHeight="1" x14ac:dyDescent="0.3">
      <c r="A37" s="126" t="s">
        <v>38</v>
      </c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</row>
    <row r="38" spans="1:17" ht="24.95" customHeight="1" x14ac:dyDescent="0.3">
      <c r="A38" s="106" t="s">
        <v>293</v>
      </c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</row>
    <row r="39" spans="1:17" ht="9.9499999999999993" customHeight="1" x14ac:dyDescent="0.25">
      <c r="Q39" s="3"/>
    </row>
    <row r="40" spans="1:17" ht="30" customHeight="1" x14ac:dyDescent="0.2">
      <c r="A40" s="107" t="s">
        <v>0</v>
      </c>
      <c r="B40" s="109" t="s">
        <v>1</v>
      </c>
      <c r="C40" s="110"/>
      <c r="D40" s="113" t="s">
        <v>2</v>
      </c>
      <c r="E40" s="113" t="s">
        <v>32</v>
      </c>
      <c r="F40" s="119" t="s">
        <v>173</v>
      </c>
      <c r="G40" s="121" t="s">
        <v>174</v>
      </c>
      <c r="H40" s="107" t="s">
        <v>3</v>
      </c>
      <c r="I40" s="107" t="s">
        <v>4</v>
      </c>
      <c r="J40" s="117" t="s">
        <v>5</v>
      </c>
      <c r="K40" s="118"/>
      <c r="L40" s="124" t="s">
        <v>8</v>
      </c>
      <c r="M40" s="117" t="s">
        <v>9</v>
      </c>
      <c r="N40" s="123"/>
      <c r="O40" s="118"/>
      <c r="P40" s="107" t="s">
        <v>13</v>
      </c>
      <c r="Q40" s="113" t="s">
        <v>14</v>
      </c>
    </row>
    <row r="41" spans="1:17" ht="18" customHeight="1" x14ac:dyDescent="0.25">
      <c r="A41" s="108"/>
      <c r="B41" s="111"/>
      <c r="C41" s="112"/>
      <c r="D41" s="114"/>
      <c r="E41" s="114"/>
      <c r="F41" s="120"/>
      <c r="G41" s="122"/>
      <c r="H41" s="108"/>
      <c r="I41" s="108"/>
      <c r="J41" s="7" t="s">
        <v>6</v>
      </c>
      <c r="K41" s="7" t="s">
        <v>7</v>
      </c>
      <c r="L41" s="125"/>
      <c r="M41" s="8" t="s">
        <v>10</v>
      </c>
      <c r="N41" s="8" t="s">
        <v>11</v>
      </c>
      <c r="O41" s="7" t="s">
        <v>12</v>
      </c>
      <c r="P41" s="108"/>
      <c r="Q41" s="114"/>
    </row>
    <row r="42" spans="1:17" ht="20.100000000000001" customHeight="1" x14ac:dyDescent="0.2">
      <c r="A42" s="16" t="s">
        <v>15</v>
      </c>
      <c r="B42" s="115" t="s">
        <v>16</v>
      </c>
      <c r="C42" s="116"/>
      <c r="D42" s="16" t="s">
        <v>17</v>
      </c>
      <c r="E42" s="16"/>
      <c r="F42" s="16"/>
      <c r="G42" s="16"/>
      <c r="H42" s="16" t="s">
        <v>18</v>
      </c>
      <c r="I42" s="16">
        <v>1</v>
      </c>
      <c r="J42" s="16">
        <v>2</v>
      </c>
      <c r="K42" s="16">
        <v>3</v>
      </c>
      <c r="L42" s="16">
        <v>4</v>
      </c>
      <c r="M42" s="16">
        <v>5</v>
      </c>
      <c r="N42" s="16">
        <v>6</v>
      </c>
      <c r="O42" s="16">
        <v>7</v>
      </c>
      <c r="P42" s="16" t="s">
        <v>19</v>
      </c>
      <c r="Q42" s="16" t="s">
        <v>20</v>
      </c>
    </row>
    <row r="43" spans="1:17" ht="24.95" customHeight="1" x14ac:dyDescent="0.2">
      <c r="A43" s="16">
        <v>1</v>
      </c>
      <c r="B43" s="88" t="s">
        <v>553</v>
      </c>
      <c r="C43" s="89" t="s">
        <v>135</v>
      </c>
      <c r="D43" s="90" t="s">
        <v>590</v>
      </c>
      <c r="E43" s="78" t="s">
        <v>143</v>
      </c>
      <c r="F43" s="91">
        <v>8.48</v>
      </c>
      <c r="G43" s="92">
        <v>71</v>
      </c>
      <c r="H43" s="71" t="s">
        <v>39</v>
      </c>
      <c r="I43" s="19">
        <v>1500000</v>
      </c>
      <c r="J43" s="17"/>
      <c r="K43" s="17"/>
      <c r="L43" s="20">
        <f t="shared" ref="L43:L56" si="4">SUM(I43,K43)</f>
        <v>1500000</v>
      </c>
      <c r="M43" s="17"/>
      <c r="N43" s="17"/>
      <c r="O43" s="17"/>
      <c r="P43" s="20">
        <f t="shared" ref="P43:P56" si="5">L43-O43</f>
        <v>1500000</v>
      </c>
      <c r="Q43" s="17"/>
    </row>
    <row r="44" spans="1:17" ht="24.95" customHeight="1" x14ac:dyDescent="0.2">
      <c r="A44" s="16">
        <v>2</v>
      </c>
      <c r="B44" s="88" t="s">
        <v>131</v>
      </c>
      <c r="C44" s="89" t="s">
        <v>132</v>
      </c>
      <c r="D44" s="90" t="s">
        <v>591</v>
      </c>
      <c r="E44" s="78" t="s">
        <v>628</v>
      </c>
      <c r="F44" s="91">
        <v>8.35</v>
      </c>
      <c r="G44" s="92">
        <v>71</v>
      </c>
      <c r="H44" s="71" t="s">
        <v>39</v>
      </c>
      <c r="I44" s="19">
        <v>1500000</v>
      </c>
      <c r="J44" s="17"/>
      <c r="K44" s="17"/>
      <c r="L44" s="20">
        <f t="shared" si="4"/>
        <v>1500000</v>
      </c>
      <c r="M44" s="17"/>
      <c r="N44" s="17"/>
      <c r="O44" s="17"/>
      <c r="P44" s="20">
        <f t="shared" si="5"/>
        <v>1500000</v>
      </c>
      <c r="Q44" s="17"/>
    </row>
    <row r="45" spans="1:17" ht="24.95" customHeight="1" x14ac:dyDescent="0.2">
      <c r="A45" s="16">
        <v>3</v>
      </c>
      <c r="B45" s="88" t="s">
        <v>255</v>
      </c>
      <c r="C45" s="89" t="s">
        <v>238</v>
      </c>
      <c r="D45" s="90" t="s">
        <v>592</v>
      </c>
      <c r="E45" s="78" t="s">
        <v>256</v>
      </c>
      <c r="F45" s="91">
        <v>8.31</v>
      </c>
      <c r="G45" s="92">
        <v>75</v>
      </c>
      <c r="H45" s="71" t="s">
        <v>39</v>
      </c>
      <c r="I45" s="19">
        <v>1500000</v>
      </c>
      <c r="J45" s="17"/>
      <c r="K45" s="17"/>
      <c r="L45" s="20">
        <f t="shared" si="4"/>
        <v>1500000</v>
      </c>
      <c r="M45" s="17"/>
      <c r="N45" s="17"/>
      <c r="O45" s="17"/>
      <c r="P45" s="20">
        <f t="shared" si="5"/>
        <v>1500000</v>
      </c>
      <c r="Q45" s="17"/>
    </row>
    <row r="46" spans="1:17" ht="24.95" customHeight="1" x14ac:dyDescent="0.2">
      <c r="A46" s="16">
        <v>4</v>
      </c>
      <c r="B46" s="88" t="s">
        <v>554</v>
      </c>
      <c r="C46" s="89" t="s">
        <v>139</v>
      </c>
      <c r="D46" s="90" t="s">
        <v>593</v>
      </c>
      <c r="E46" s="78" t="s">
        <v>144</v>
      </c>
      <c r="F46" s="91">
        <v>8.1</v>
      </c>
      <c r="G46" s="92">
        <v>77</v>
      </c>
      <c r="H46" s="71" t="s">
        <v>39</v>
      </c>
      <c r="I46" s="19">
        <v>1500000</v>
      </c>
      <c r="J46" s="17"/>
      <c r="K46" s="17"/>
      <c r="L46" s="20">
        <f t="shared" si="4"/>
        <v>1500000</v>
      </c>
      <c r="M46" s="17"/>
      <c r="N46" s="17"/>
      <c r="O46" s="17"/>
      <c r="P46" s="20">
        <f t="shared" si="5"/>
        <v>1500000</v>
      </c>
      <c r="Q46" s="17"/>
    </row>
    <row r="47" spans="1:17" ht="24.95" customHeight="1" x14ac:dyDescent="0.2">
      <c r="A47" s="16">
        <v>5</v>
      </c>
      <c r="B47" s="88" t="s">
        <v>555</v>
      </c>
      <c r="C47" s="89" t="s">
        <v>55</v>
      </c>
      <c r="D47" s="90" t="s">
        <v>594</v>
      </c>
      <c r="E47" s="78" t="s">
        <v>144</v>
      </c>
      <c r="F47" s="91">
        <v>8.0500000000000007</v>
      </c>
      <c r="G47" s="92">
        <v>74</v>
      </c>
      <c r="H47" s="71" t="s">
        <v>39</v>
      </c>
      <c r="I47" s="19">
        <v>1500000</v>
      </c>
      <c r="J47" s="17"/>
      <c r="K47" s="17"/>
      <c r="L47" s="20">
        <f t="shared" si="4"/>
        <v>1500000</v>
      </c>
      <c r="M47" s="17"/>
      <c r="N47" s="17"/>
      <c r="O47" s="17"/>
      <c r="P47" s="20">
        <f t="shared" si="5"/>
        <v>1500000</v>
      </c>
      <c r="Q47" s="17"/>
    </row>
    <row r="48" spans="1:17" ht="24.95" customHeight="1" x14ac:dyDescent="0.2">
      <c r="A48" s="16">
        <v>6</v>
      </c>
      <c r="B48" s="88" t="s">
        <v>556</v>
      </c>
      <c r="C48" s="89" t="s">
        <v>446</v>
      </c>
      <c r="D48" s="90" t="s">
        <v>595</v>
      </c>
      <c r="E48" s="78" t="s">
        <v>144</v>
      </c>
      <c r="F48" s="91">
        <v>8.0399999999999991</v>
      </c>
      <c r="G48" s="92">
        <v>73</v>
      </c>
      <c r="H48" s="71" t="s">
        <v>39</v>
      </c>
      <c r="I48" s="19">
        <v>1500000</v>
      </c>
      <c r="J48" s="17"/>
      <c r="K48" s="17"/>
      <c r="L48" s="20">
        <f t="shared" si="4"/>
        <v>1500000</v>
      </c>
      <c r="M48" s="17"/>
      <c r="N48" s="17"/>
      <c r="O48" s="17"/>
      <c r="P48" s="20">
        <f t="shared" si="5"/>
        <v>1500000</v>
      </c>
      <c r="Q48" s="17"/>
    </row>
    <row r="49" spans="1:17" ht="24.95" customHeight="1" x14ac:dyDescent="0.2">
      <c r="A49" s="16">
        <v>7</v>
      </c>
      <c r="B49" s="88" t="s">
        <v>557</v>
      </c>
      <c r="C49" s="89" t="s">
        <v>99</v>
      </c>
      <c r="D49" s="90" t="s">
        <v>596</v>
      </c>
      <c r="E49" s="78" t="s">
        <v>254</v>
      </c>
      <c r="F49" s="91">
        <v>8.02</v>
      </c>
      <c r="G49" s="92">
        <v>75</v>
      </c>
      <c r="H49" s="71" t="s">
        <v>39</v>
      </c>
      <c r="I49" s="19">
        <v>1500000</v>
      </c>
      <c r="J49" s="17"/>
      <c r="K49" s="17"/>
      <c r="L49" s="20">
        <f t="shared" si="4"/>
        <v>1500000</v>
      </c>
      <c r="M49" s="17"/>
      <c r="N49" s="17"/>
      <c r="O49" s="17"/>
      <c r="P49" s="20">
        <f t="shared" si="5"/>
        <v>1500000</v>
      </c>
      <c r="Q49" s="17"/>
    </row>
    <row r="50" spans="1:17" ht="24.95" customHeight="1" x14ac:dyDescent="0.2">
      <c r="A50" s="16">
        <v>8</v>
      </c>
      <c r="B50" s="88" t="s">
        <v>140</v>
      </c>
      <c r="C50" s="89" t="s">
        <v>558</v>
      </c>
      <c r="D50" s="90" t="s">
        <v>598</v>
      </c>
      <c r="E50" s="78" t="s">
        <v>134</v>
      </c>
      <c r="F50" s="91">
        <v>7.92</v>
      </c>
      <c r="G50" s="92">
        <v>100</v>
      </c>
      <c r="H50" s="71" t="s">
        <v>39</v>
      </c>
      <c r="I50" s="19">
        <v>1500000</v>
      </c>
      <c r="J50" s="17"/>
      <c r="K50" s="17"/>
      <c r="L50" s="20">
        <f t="shared" si="4"/>
        <v>1500000</v>
      </c>
      <c r="M50" s="17"/>
      <c r="N50" s="17"/>
      <c r="O50" s="17"/>
      <c r="P50" s="20">
        <f t="shared" si="5"/>
        <v>1500000</v>
      </c>
      <c r="Q50" s="17"/>
    </row>
    <row r="51" spans="1:17" ht="24.95" customHeight="1" x14ac:dyDescent="0.2">
      <c r="A51" s="16">
        <v>9</v>
      </c>
      <c r="B51" s="88" t="s">
        <v>581</v>
      </c>
      <c r="C51" s="89" t="s">
        <v>115</v>
      </c>
      <c r="D51" s="90" t="s">
        <v>620</v>
      </c>
      <c r="E51" s="78" t="s">
        <v>631</v>
      </c>
      <c r="F51" s="91">
        <v>7.35</v>
      </c>
      <c r="G51" s="92">
        <v>97</v>
      </c>
      <c r="H51" s="71" t="s">
        <v>39</v>
      </c>
      <c r="I51" s="19">
        <v>1500000</v>
      </c>
      <c r="J51" s="17"/>
      <c r="K51" s="17"/>
      <c r="L51" s="20">
        <f t="shared" si="4"/>
        <v>1500000</v>
      </c>
      <c r="M51" s="17"/>
      <c r="N51" s="17"/>
      <c r="O51" s="17"/>
      <c r="P51" s="20">
        <f t="shared" si="5"/>
        <v>1500000</v>
      </c>
      <c r="Q51" s="17"/>
    </row>
    <row r="52" spans="1:17" ht="24.95" customHeight="1" x14ac:dyDescent="0.2">
      <c r="A52" s="16">
        <v>10</v>
      </c>
      <c r="B52" s="88" t="s">
        <v>565</v>
      </c>
      <c r="C52" s="89" t="s">
        <v>566</v>
      </c>
      <c r="D52" s="90" t="s">
        <v>603</v>
      </c>
      <c r="E52" s="78" t="s">
        <v>134</v>
      </c>
      <c r="F52" s="91">
        <v>7.8</v>
      </c>
      <c r="G52" s="92">
        <v>93</v>
      </c>
      <c r="H52" s="71" t="s">
        <v>39</v>
      </c>
      <c r="I52" s="19">
        <v>1500000</v>
      </c>
      <c r="J52" s="17"/>
      <c r="K52" s="17"/>
      <c r="L52" s="20">
        <f t="shared" si="4"/>
        <v>1500000</v>
      </c>
      <c r="M52" s="17"/>
      <c r="N52" s="17"/>
      <c r="O52" s="17"/>
      <c r="P52" s="20">
        <f t="shared" si="5"/>
        <v>1500000</v>
      </c>
      <c r="Q52" s="17"/>
    </row>
    <row r="53" spans="1:17" ht="24.95" customHeight="1" x14ac:dyDescent="0.2">
      <c r="A53" s="16">
        <v>11</v>
      </c>
      <c r="B53" s="88" t="s">
        <v>216</v>
      </c>
      <c r="C53" s="89" t="s">
        <v>579</v>
      </c>
      <c r="D53" s="90" t="s">
        <v>618</v>
      </c>
      <c r="E53" s="78" t="s">
        <v>144</v>
      </c>
      <c r="F53" s="91">
        <v>7.37</v>
      </c>
      <c r="G53" s="92">
        <v>90</v>
      </c>
      <c r="H53" s="71" t="s">
        <v>39</v>
      </c>
      <c r="I53" s="19">
        <v>1500000</v>
      </c>
      <c r="J53" s="17"/>
      <c r="K53" s="17"/>
      <c r="L53" s="20">
        <f t="shared" si="4"/>
        <v>1500000</v>
      </c>
      <c r="M53" s="17"/>
      <c r="N53" s="17"/>
      <c r="O53" s="17"/>
      <c r="P53" s="20">
        <f t="shared" si="5"/>
        <v>1500000</v>
      </c>
      <c r="Q53" s="17"/>
    </row>
    <row r="54" spans="1:17" ht="24.95" customHeight="1" x14ac:dyDescent="0.2">
      <c r="A54" s="16">
        <v>12</v>
      </c>
      <c r="B54" s="88" t="s">
        <v>244</v>
      </c>
      <c r="C54" s="89" t="s">
        <v>245</v>
      </c>
      <c r="D54" s="90" t="s">
        <v>604</v>
      </c>
      <c r="E54" s="78" t="s">
        <v>134</v>
      </c>
      <c r="F54" s="91">
        <v>7.75</v>
      </c>
      <c r="G54" s="92">
        <v>88</v>
      </c>
      <c r="H54" s="71" t="s">
        <v>39</v>
      </c>
      <c r="I54" s="19">
        <v>1500000</v>
      </c>
      <c r="J54" s="17"/>
      <c r="K54" s="17"/>
      <c r="L54" s="20">
        <f t="shared" si="4"/>
        <v>1500000</v>
      </c>
      <c r="M54" s="17"/>
      <c r="N54" s="17"/>
      <c r="O54" s="17"/>
      <c r="P54" s="20">
        <f t="shared" si="5"/>
        <v>1500000</v>
      </c>
      <c r="Q54" s="17"/>
    </row>
    <row r="55" spans="1:17" ht="24.95" customHeight="1" x14ac:dyDescent="0.2">
      <c r="A55" s="16">
        <v>13</v>
      </c>
      <c r="B55" s="88" t="s">
        <v>570</v>
      </c>
      <c r="C55" s="89" t="s">
        <v>103</v>
      </c>
      <c r="D55" s="90" t="s">
        <v>609</v>
      </c>
      <c r="E55" s="78" t="s">
        <v>144</v>
      </c>
      <c r="F55" s="91">
        <v>7.57</v>
      </c>
      <c r="G55" s="92">
        <v>88</v>
      </c>
      <c r="H55" s="71" t="s">
        <v>39</v>
      </c>
      <c r="I55" s="19">
        <v>1500000</v>
      </c>
      <c r="J55" s="17"/>
      <c r="K55" s="17"/>
      <c r="L55" s="20">
        <f t="shared" si="4"/>
        <v>1500000</v>
      </c>
      <c r="M55" s="17"/>
      <c r="N55" s="17"/>
      <c r="O55" s="17"/>
      <c r="P55" s="20">
        <f t="shared" si="5"/>
        <v>1500000</v>
      </c>
      <c r="Q55" s="17"/>
    </row>
    <row r="56" spans="1:17" ht="24.95" customHeight="1" x14ac:dyDescent="0.2">
      <c r="A56" s="16">
        <v>14</v>
      </c>
      <c r="B56" s="88" t="s">
        <v>559</v>
      </c>
      <c r="C56" s="89" t="s">
        <v>560</v>
      </c>
      <c r="D56" s="90" t="s">
        <v>599</v>
      </c>
      <c r="E56" s="78" t="s">
        <v>241</v>
      </c>
      <c r="F56" s="91">
        <v>7.92</v>
      </c>
      <c r="G56" s="92">
        <v>85</v>
      </c>
      <c r="H56" s="71" t="s">
        <v>39</v>
      </c>
      <c r="I56" s="19">
        <v>1500000</v>
      </c>
      <c r="J56" s="17"/>
      <c r="K56" s="17"/>
      <c r="L56" s="20">
        <f t="shared" si="4"/>
        <v>1500000</v>
      </c>
      <c r="M56" s="17"/>
      <c r="N56" s="17"/>
      <c r="O56" s="17"/>
      <c r="P56" s="20">
        <f t="shared" si="5"/>
        <v>1500000</v>
      </c>
      <c r="Q56" s="17"/>
    </row>
    <row r="57" spans="1:17" ht="20.100000000000001" customHeight="1" x14ac:dyDescent="0.2">
      <c r="A57" s="16" t="s">
        <v>15</v>
      </c>
      <c r="B57" s="115" t="s">
        <v>16</v>
      </c>
      <c r="C57" s="116"/>
      <c r="D57" s="16" t="s">
        <v>17</v>
      </c>
      <c r="E57" s="16"/>
      <c r="F57" s="16"/>
      <c r="G57" s="16"/>
      <c r="H57" s="16" t="s">
        <v>18</v>
      </c>
      <c r="I57" s="16">
        <v>1</v>
      </c>
      <c r="J57" s="16">
        <v>2</v>
      </c>
      <c r="K57" s="16">
        <v>3</v>
      </c>
      <c r="L57" s="16">
        <v>4</v>
      </c>
      <c r="M57" s="16">
        <v>5</v>
      </c>
      <c r="N57" s="16">
        <v>6</v>
      </c>
      <c r="O57" s="16">
        <v>7</v>
      </c>
      <c r="P57" s="16" t="s">
        <v>19</v>
      </c>
      <c r="Q57" s="16" t="s">
        <v>20</v>
      </c>
    </row>
    <row r="58" spans="1:17" ht="24.95" customHeight="1" x14ac:dyDescent="0.2">
      <c r="A58" s="16">
        <v>15</v>
      </c>
      <c r="B58" s="88" t="s">
        <v>246</v>
      </c>
      <c r="C58" s="89" t="s">
        <v>182</v>
      </c>
      <c r="D58" s="90" t="s">
        <v>597</v>
      </c>
      <c r="E58" s="78" t="s">
        <v>134</v>
      </c>
      <c r="F58" s="91">
        <v>7.93</v>
      </c>
      <c r="G58" s="92">
        <v>82</v>
      </c>
      <c r="H58" s="71" t="s">
        <v>39</v>
      </c>
      <c r="I58" s="19">
        <v>1500000</v>
      </c>
      <c r="J58" s="17"/>
      <c r="K58" s="17"/>
      <c r="L58" s="20">
        <f t="shared" ref="L58:L64" si="6">SUM(I58,K58)</f>
        <v>1500000</v>
      </c>
      <c r="M58" s="17"/>
      <c r="N58" s="17"/>
      <c r="O58" s="17"/>
      <c r="P58" s="20">
        <f t="shared" ref="P58:P64" si="7">L58-O58</f>
        <v>1500000</v>
      </c>
      <c r="Q58" s="17"/>
    </row>
    <row r="59" spans="1:17" ht="24.95" customHeight="1" x14ac:dyDescent="0.2">
      <c r="A59" s="16">
        <v>16</v>
      </c>
      <c r="B59" s="88" t="s">
        <v>574</v>
      </c>
      <c r="C59" s="89" t="s">
        <v>165</v>
      </c>
      <c r="D59" s="90" t="s">
        <v>613</v>
      </c>
      <c r="E59" s="78" t="s">
        <v>134</v>
      </c>
      <c r="F59" s="91">
        <v>7.45</v>
      </c>
      <c r="G59" s="92">
        <v>82</v>
      </c>
      <c r="H59" s="71" t="s">
        <v>39</v>
      </c>
      <c r="I59" s="19">
        <v>1500000</v>
      </c>
      <c r="J59" s="17"/>
      <c r="K59" s="17"/>
      <c r="L59" s="20">
        <f t="shared" si="6"/>
        <v>1500000</v>
      </c>
      <c r="M59" s="17"/>
      <c r="N59" s="17"/>
      <c r="O59" s="17"/>
      <c r="P59" s="20">
        <f t="shared" si="7"/>
        <v>1500000</v>
      </c>
      <c r="Q59" s="17"/>
    </row>
    <row r="60" spans="1:17" ht="24.95" customHeight="1" x14ac:dyDescent="0.2">
      <c r="A60" s="16">
        <v>17</v>
      </c>
      <c r="B60" s="88" t="s">
        <v>582</v>
      </c>
      <c r="C60" s="89" t="s">
        <v>583</v>
      </c>
      <c r="D60" s="90" t="s">
        <v>621</v>
      </c>
      <c r="E60" s="78" t="s">
        <v>187</v>
      </c>
      <c r="F60" s="91">
        <v>7.34</v>
      </c>
      <c r="G60" s="92">
        <v>82</v>
      </c>
      <c r="H60" s="71" t="s">
        <v>39</v>
      </c>
      <c r="I60" s="19">
        <v>1500000</v>
      </c>
      <c r="J60" s="17"/>
      <c r="K60" s="17"/>
      <c r="L60" s="20">
        <f t="shared" si="6"/>
        <v>1500000</v>
      </c>
      <c r="M60" s="17"/>
      <c r="N60" s="17"/>
      <c r="O60" s="17"/>
      <c r="P60" s="20">
        <f t="shared" si="7"/>
        <v>1500000</v>
      </c>
      <c r="Q60" s="17"/>
    </row>
    <row r="61" spans="1:17" ht="24.95" customHeight="1" x14ac:dyDescent="0.2">
      <c r="A61" s="16">
        <v>18</v>
      </c>
      <c r="B61" s="88" t="s">
        <v>561</v>
      </c>
      <c r="C61" s="89" t="s">
        <v>116</v>
      </c>
      <c r="D61" s="90" t="s">
        <v>600</v>
      </c>
      <c r="E61" s="78" t="s">
        <v>144</v>
      </c>
      <c r="F61" s="91">
        <v>7.88</v>
      </c>
      <c r="G61" s="92">
        <v>80</v>
      </c>
      <c r="H61" s="71" t="s">
        <v>39</v>
      </c>
      <c r="I61" s="19">
        <v>1500000</v>
      </c>
      <c r="J61" s="17"/>
      <c r="K61" s="17"/>
      <c r="L61" s="20">
        <f t="shared" si="6"/>
        <v>1500000</v>
      </c>
      <c r="M61" s="17"/>
      <c r="N61" s="17"/>
      <c r="O61" s="17"/>
      <c r="P61" s="20">
        <f t="shared" si="7"/>
        <v>1500000</v>
      </c>
      <c r="Q61" s="17"/>
    </row>
    <row r="62" spans="1:17" ht="24.95" customHeight="1" x14ac:dyDescent="0.2">
      <c r="A62" s="16">
        <v>19</v>
      </c>
      <c r="B62" s="88" t="s">
        <v>562</v>
      </c>
      <c r="C62" s="89" t="s">
        <v>563</v>
      </c>
      <c r="D62" s="90" t="s">
        <v>601</v>
      </c>
      <c r="E62" s="78" t="s">
        <v>144</v>
      </c>
      <c r="F62" s="91">
        <v>7.85</v>
      </c>
      <c r="G62" s="92">
        <v>80</v>
      </c>
      <c r="H62" s="71" t="s">
        <v>39</v>
      </c>
      <c r="I62" s="19">
        <v>1500000</v>
      </c>
      <c r="J62" s="17"/>
      <c r="K62" s="17"/>
      <c r="L62" s="20">
        <f t="shared" si="6"/>
        <v>1500000</v>
      </c>
      <c r="M62" s="17"/>
      <c r="N62" s="17"/>
      <c r="O62" s="17"/>
      <c r="P62" s="20">
        <f t="shared" si="7"/>
        <v>1500000</v>
      </c>
      <c r="Q62" s="17"/>
    </row>
    <row r="63" spans="1:17" ht="24.95" customHeight="1" x14ac:dyDescent="0.2">
      <c r="A63" s="16">
        <v>20</v>
      </c>
      <c r="B63" s="88" t="s">
        <v>247</v>
      </c>
      <c r="C63" s="89" t="s">
        <v>248</v>
      </c>
      <c r="D63" s="90" t="s">
        <v>605</v>
      </c>
      <c r="E63" s="78" t="s">
        <v>144</v>
      </c>
      <c r="F63" s="91">
        <v>7.75</v>
      </c>
      <c r="G63" s="92">
        <v>80</v>
      </c>
      <c r="H63" s="71" t="s">
        <v>39</v>
      </c>
      <c r="I63" s="19">
        <v>1500000</v>
      </c>
      <c r="J63" s="17"/>
      <c r="K63" s="17"/>
      <c r="L63" s="20">
        <f t="shared" si="6"/>
        <v>1500000</v>
      </c>
      <c r="M63" s="17"/>
      <c r="N63" s="17"/>
      <c r="O63" s="17"/>
      <c r="P63" s="20">
        <f t="shared" si="7"/>
        <v>1500000</v>
      </c>
      <c r="Q63" s="17"/>
    </row>
    <row r="64" spans="1:17" ht="24.95" customHeight="1" x14ac:dyDescent="0.2">
      <c r="A64" s="16">
        <v>21</v>
      </c>
      <c r="B64" s="88" t="s">
        <v>577</v>
      </c>
      <c r="C64" s="89" t="s">
        <v>578</v>
      </c>
      <c r="D64" s="90" t="s">
        <v>616</v>
      </c>
      <c r="E64" s="78" t="s">
        <v>134</v>
      </c>
      <c r="F64" s="91">
        <v>7.43</v>
      </c>
      <c r="G64" s="92">
        <v>80</v>
      </c>
      <c r="H64" s="71" t="s">
        <v>39</v>
      </c>
      <c r="I64" s="19">
        <v>1500000</v>
      </c>
      <c r="J64" s="17"/>
      <c r="K64" s="17"/>
      <c r="L64" s="20">
        <f t="shared" si="6"/>
        <v>1500000</v>
      </c>
      <c r="M64" s="17"/>
      <c r="N64" s="17"/>
      <c r="O64" s="17"/>
      <c r="P64" s="20">
        <f t="shared" si="7"/>
        <v>1500000</v>
      </c>
      <c r="Q64" s="17"/>
    </row>
    <row r="65" spans="1:17" s="11" customFormat="1" ht="24.95" customHeight="1" x14ac:dyDescent="0.2">
      <c r="A65" s="9"/>
      <c r="B65" s="56" t="s">
        <v>44</v>
      </c>
      <c r="C65" s="27">
        <f>A64</f>
        <v>21</v>
      </c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8">
        <f>SUM(P43:P64)</f>
        <v>31500000</v>
      </c>
      <c r="Q65" s="10"/>
    </row>
    <row r="66" spans="1:17" ht="24.95" customHeight="1" x14ac:dyDescent="0.25">
      <c r="B66" s="3" t="s">
        <v>1179</v>
      </c>
    </row>
    <row r="67" spans="1:17" ht="18" customHeight="1" x14ac:dyDescent="0.25">
      <c r="P67" s="12" t="s">
        <v>1184</v>
      </c>
    </row>
    <row r="68" spans="1:17" ht="18" customHeight="1" x14ac:dyDescent="0.25">
      <c r="B68" s="6" t="s">
        <v>21</v>
      </c>
      <c r="I68" s="6" t="s">
        <v>23</v>
      </c>
      <c r="P68" s="6" t="s">
        <v>22</v>
      </c>
    </row>
    <row r="69" spans="1:17" ht="18" customHeight="1" x14ac:dyDescent="0.2">
      <c r="B69" s="5"/>
      <c r="I69" s="5"/>
      <c r="P69" s="5"/>
    </row>
    <row r="70" spans="1:17" s="140" customFormat="1" ht="18" customHeight="1" x14ac:dyDescent="0.2">
      <c r="B70" s="141" t="s">
        <v>70</v>
      </c>
      <c r="I70" s="141" t="s">
        <v>70</v>
      </c>
      <c r="P70" s="141" t="s">
        <v>70</v>
      </c>
    </row>
    <row r="71" spans="1:17" ht="18" customHeight="1" x14ac:dyDescent="0.2"/>
    <row r="72" spans="1:17" ht="18" customHeight="1" x14ac:dyDescent="0.2"/>
    <row r="73" spans="1:17" ht="18" customHeight="1" x14ac:dyDescent="0.25">
      <c r="B73" s="54" t="s">
        <v>294</v>
      </c>
      <c r="I73" s="54" t="s">
        <v>41</v>
      </c>
      <c r="P73" s="54" t="s">
        <v>42</v>
      </c>
    </row>
    <row r="74" spans="1:17" ht="18" customHeight="1" x14ac:dyDescent="0.2"/>
    <row r="75" spans="1:17" ht="18" customHeight="1" x14ac:dyDescent="0.2"/>
    <row r="76" spans="1:17" ht="18" customHeight="1" x14ac:dyDescent="0.2"/>
    <row r="77" spans="1:17" ht="18" customHeight="1" x14ac:dyDescent="0.2"/>
    <row r="78" spans="1:17" ht="18" customHeight="1" x14ac:dyDescent="0.2"/>
    <row r="79" spans="1:17" ht="18" customHeight="1" x14ac:dyDescent="0.2"/>
    <row r="80" spans="1:17" ht="18" customHeight="1" x14ac:dyDescent="0.2"/>
    <row r="81" spans="1:17" ht="18" customHeight="1" x14ac:dyDescent="0.2"/>
    <row r="82" spans="1:17" ht="18" customHeight="1" x14ac:dyDescent="0.2"/>
    <row r="83" spans="1:17" ht="18" customHeight="1" x14ac:dyDescent="0.2"/>
    <row r="84" spans="1:17" s="153" customFormat="1" ht="17.100000000000001" customHeight="1" x14ac:dyDescent="0.2">
      <c r="A84" s="156">
        <v>1</v>
      </c>
      <c r="B84" s="143" t="s">
        <v>564</v>
      </c>
      <c r="C84" s="144" t="s">
        <v>127</v>
      </c>
      <c r="D84" s="154" t="s">
        <v>602</v>
      </c>
      <c r="E84" s="146" t="s">
        <v>629</v>
      </c>
      <c r="F84" s="155">
        <v>7.84</v>
      </c>
      <c r="G84" s="142">
        <v>74</v>
      </c>
      <c r="H84" s="149" t="s">
        <v>39</v>
      </c>
      <c r="I84" s="150">
        <v>1500000</v>
      </c>
      <c r="J84" s="151"/>
      <c r="K84" s="151"/>
      <c r="L84" s="152">
        <f t="shared" ref="L84:L100" si="8">SUM(I84,K84)</f>
        <v>1500000</v>
      </c>
      <c r="M84" s="151"/>
      <c r="N84" s="151"/>
      <c r="O84" s="151"/>
      <c r="P84" s="152">
        <f t="shared" ref="P84:P100" si="9">L84-O84</f>
        <v>1500000</v>
      </c>
      <c r="Q84" s="151"/>
    </row>
    <row r="85" spans="1:17" s="153" customFormat="1" ht="17.100000000000001" customHeight="1" x14ac:dyDescent="0.2">
      <c r="A85" s="156">
        <v>2</v>
      </c>
      <c r="B85" s="143" t="s">
        <v>216</v>
      </c>
      <c r="C85" s="144" t="s">
        <v>567</v>
      </c>
      <c r="D85" s="154" t="s">
        <v>606</v>
      </c>
      <c r="E85" s="146" t="s">
        <v>134</v>
      </c>
      <c r="F85" s="155">
        <v>7.59</v>
      </c>
      <c r="G85" s="142">
        <v>76</v>
      </c>
      <c r="H85" s="149" t="s">
        <v>39</v>
      </c>
      <c r="I85" s="150">
        <v>1500000</v>
      </c>
      <c r="J85" s="151"/>
      <c r="K85" s="151"/>
      <c r="L85" s="152">
        <f t="shared" si="8"/>
        <v>1500000</v>
      </c>
      <c r="M85" s="151"/>
      <c r="N85" s="151"/>
      <c r="O85" s="151"/>
      <c r="P85" s="152">
        <f t="shared" si="9"/>
        <v>1500000</v>
      </c>
      <c r="Q85" s="151"/>
    </row>
    <row r="86" spans="1:17" s="153" customFormat="1" ht="17.100000000000001" customHeight="1" x14ac:dyDescent="0.2">
      <c r="A86" s="156">
        <v>3</v>
      </c>
      <c r="B86" s="143" t="s">
        <v>568</v>
      </c>
      <c r="C86" s="144" t="s">
        <v>136</v>
      </c>
      <c r="D86" s="154" t="s">
        <v>607</v>
      </c>
      <c r="E86" s="146" t="s">
        <v>133</v>
      </c>
      <c r="F86" s="155">
        <v>7.59</v>
      </c>
      <c r="G86" s="142">
        <v>72</v>
      </c>
      <c r="H86" s="149" t="s">
        <v>39</v>
      </c>
      <c r="I86" s="150">
        <v>1500000</v>
      </c>
      <c r="J86" s="151"/>
      <c r="K86" s="151"/>
      <c r="L86" s="152">
        <f t="shared" si="8"/>
        <v>1500000</v>
      </c>
      <c r="M86" s="151"/>
      <c r="N86" s="151"/>
      <c r="O86" s="151"/>
      <c r="P86" s="152">
        <f t="shared" si="9"/>
        <v>1500000</v>
      </c>
      <c r="Q86" s="151"/>
    </row>
    <row r="87" spans="1:17" s="153" customFormat="1" ht="17.100000000000001" customHeight="1" x14ac:dyDescent="0.2">
      <c r="A87" s="156">
        <v>4</v>
      </c>
      <c r="B87" s="143" t="s">
        <v>569</v>
      </c>
      <c r="C87" s="144" t="s">
        <v>29</v>
      </c>
      <c r="D87" s="154" t="s">
        <v>608</v>
      </c>
      <c r="E87" s="146" t="s">
        <v>630</v>
      </c>
      <c r="F87" s="155">
        <v>7.59</v>
      </c>
      <c r="G87" s="142">
        <v>70</v>
      </c>
      <c r="H87" s="149" t="s">
        <v>39</v>
      </c>
      <c r="I87" s="150">
        <v>1500000</v>
      </c>
      <c r="J87" s="151"/>
      <c r="K87" s="151"/>
      <c r="L87" s="152">
        <f t="shared" si="8"/>
        <v>1500000</v>
      </c>
      <c r="M87" s="151"/>
      <c r="N87" s="151"/>
      <c r="O87" s="151"/>
      <c r="P87" s="152">
        <f t="shared" si="9"/>
        <v>1500000</v>
      </c>
      <c r="Q87" s="151"/>
    </row>
    <row r="88" spans="1:17" s="153" customFormat="1" ht="17.100000000000001" customHeight="1" x14ac:dyDescent="0.2">
      <c r="A88" s="156">
        <v>5</v>
      </c>
      <c r="B88" s="143" t="s">
        <v>571</v>
      </c>
      <c r="C88" s="144" t="s">
        <v>159</v>
      </c>
      <c r="D88" s="154" t="s">
        <v>610</v>
      </c>
      <c r="E88" s="146" t="s">
        <v>134</v>
      </c>
      <c r="F88" s="155">
        <v>7.47</v>
      </c>
      <c r="G88" s="142">
        <v>75</v>
      </c>
      <c r="H88" s="149" t="s">
        <v>39</v>
      </c>
      <c r="I88" s="150">
        <v>1500000</v>
      </c>
      <c r="J88" s="151"/>
      <c r="K88" s="151"/>
      <c r="L88" s="152">
        <f t="shared" si="8"/>
        <v>1500000</v>
      </c>
      <c r="M88" s="151"/>
      <c r="N88" s="151"/>
      <c r="O88" s="151"/>
      <c r="P88" s="152">
        <f t="shared" si="9"/>
        <v>1500000</v>
      </c>
      <c r="Q88" s="151"/>
    </row>
    <row r="89" spans="1:17" s="153" customFormat="1" ht="17.100000000000001" customHeight="1" x14ac:dyDescent="0.2">
      <c r="A89" s="156">
        <v>6</v>
      </c>
      <c r="B89" s="143" t="s">
        <v>572</v>
      </c>
      <c r="C89" s="144" t="s">
        <v>141</v>
      </c>
      <c r="D89" s="154" t="s">
        <v>611</v>
      </c>
      <c r="E89" s="146" t="s">
        <v>134</v>
      </c>
      <c r="F89" s="155">
        <v>7.46</v>
      </c>
      <c r="G89" s="142">
        <v>77</v>
      </c>
      <c r="H89" s="149" t="s">
        <v>39</v>
      </c>
      <c r="I89" s="150">
        <v>1500000</v>
      </c>
      <c r="J89" s="151"/>
      <c r="K89" s="151"/>
      <c r="L89" s="152">
        <f t="shared" si="8"/>
        <v>1500000</v>
      </c>
      <c r="M89" s="151"/>
      <c r="N89" s="151"/>
      <c r="O89" s="151"/>
      <c r="P89" s="152">
        <f t="shared" si="9"/>
        <v>1500000</v>
      </c>
      <c r="Q89" s="151"/>
    </row>
    <row r="90" spans="1:17" s="153" customFormat="1" ht="17.100000000000001" customHeight="1" x14ac:dyDescent="0.2">
      <c r="A90" s="156">
        <v>7</v>
      </c>
      <c r="B90" s="143" t="s">
        <v>573</v>
      </c>
      <c r="C90" s="144" t="s">
        <v>195</v>
      </c>
      <c r="D90" s="154" t="s">
        <v>612</v>
      </c>
      <c r="E90" s="146" t="s">
        <v>256</v>
      </c>
      <c r="F90" s="155">
        <v>7.46</v>
      </c>
      <c r="G90" s="142">
        <v>71</v>
      </c>
      <c r="H90" s="149" t="s">
        <v>39</v>
      </c>
      <c r="I90" s="150">
        <v>1500000</v>
      </c>
      <c r="J90" s="151"/>
      <c r="K90" s="151"/>
      <c r="L90" s="152">
        <f t="shared" si="8"/>
        <v>1500000</v>
      </c>
      <c r="M90" s="151"/>
      <c r="N90" s="151"/>
      <c r="O90" s="151"/>
      <c r="P90" s="152">
        <f t="shared" si="9"/>
        <v>1500000</v>
      </c>
      <c r="Q90" s="151"/>
    </row>
    <row r="91" spans="1:17" s="153" customFormat="1" ht="17.100000000000001" customHeight="1" x14ac:dyDescent="0.2">
      <c r="A91" s="156">
        <v>8</v>
      </c>
      <c r="B91" s="143" t="s">
        <v>575</v>
      </c>
      <c r="C91" s="144" t="s">
        <v>236</v>
      </c>
      <c r="D91" s="154" t="s">
        <v>614</v>
      </c>
      <c r="E91" s="146" t="s">
        <v>242</v>
      </c>
      <c r="F91" s="155">
        <v>7.45</v>
      </c>
      <c r="G91" s="142">
        <v>71</v>
      </c>
      <c r="H91" s="149" t="s">
        <v>39</v>
      </c>
      <c r="I91" s="150">
        <v>1500000</v>
      </c>
      <c r="J91" s="151"/>
      <c r="K91" s="151"/>
      <c r="L91" s="152">
        <f t="shared" si="8"/>
        <v>1500000</v>
      </c>
      <c r="M91" s="151"/>
      <c r="N91" s="151"/>
      <c r="O91" s="151"/>
      <c r="P91" s="152">
        <f t="shared" si="9"/>
        <v>1500000</v>
      </c>
      <c r="Q91" s="151"/>
    </row>
    <row r="92" spans="1:17" s="153" customFormat="1" ht="17.100000000000001" customHeight="1" x14ac:dyDescent="0.2">
      <c r="A92" s="156">
        <v>9</v>
      </c>
      <c r="B92" s="143" t="s">
        <v>576</v>
      </c>
      <c r="C92" s="144" t="s">
        <v>165</v>
      </c>
      <c r="D92" s="154" t="s">
        <v>615</v>
      </c>
      <c r="E92" s="146" t="s">
        <v>144</v>
      </c>
      <c r="F92" s="155">
        <v>7.44</v>
      </c>
      <c r="G92" s="142">
        <v>76</v>
      </c>
      <c r="H92" s="149" t="s">
        <v>39</v>
      </c>
      <c r="I92" s="150">
        <v>1500000</v>
      </c>
      <c r="J92" s="151"/>
      <c r="K92" s="151"/>
      <c r="L92" s="152">
        <f t="shared" si="8"/>
        <v>1500000</v>
      </c>
      <c r="M92" s="151"/>
      <c r="N92" s="151"/>
      <c r="O92" s="151"/>
      <c r="P92" s="152">
        <f t="shared" si="9"/>
        <v>1500000</v>
      </c>
      <c r="Q92" s="151"/>
    </row>
    <row r="93" spans="1:17" s="153" customFormat="1" ht="17.100000000000001" customHeight="1" x14ac:dyDescent="0.2">
      <c r="A93" s="156">
        <v>10</v>
      </c>
      <c r="B93" s="143" t="s">
        <v>249</v>
      </c>
      <c r="C93" s="144" t="s">
        <v>135</v>
      </c>
      <c r="D93" s="154" t="s">
        <v>617</v>
      </c>
      <c r="E93" s="146" t="s">
        <v>187</v>
      </c>
      <c r="F93" s="155">
        <v>7.42</v>
      </c>
      <c r="G93" s="142">
        <v>70</v>
      </c>
      <c r="H93" s="149" t="s">
        <v>39</v>
      </c>
      <c r="I93" s="150">
        <v>1500000</v>
      </c>
      <c r="J93" s="151"/>
      <c r="K93" s="151"/>
      <c r="L93" s="152">
        <f t="shared" si="8"/>
        <v>1500000</v>
      </c>
      <c r="M93" s="151"/>
      <c r="N93" s="151"/>
      <c r="O93" s="151"/>
      <c r="P93" s="152">
        <f t="shared" si="9"/>
        <v>1500000</v>
      </c>
      <c r="Q93" s="151"/>
    </row>
    <row r="94" spans="1:17" s="153" customFormat="1" ht="17.100000000000001" customHeight="1" x14ac:dyDescent="0.2">
      <c r="A94" s="156">
        <v>11</v>
      </c>
      <c r="B94" s="143" t="s">
        <v>150</v>
      </c>
      <c r="C94" s="144" t="s">
        <v>580</v>
      </c>
      <c r="D94" s="154" t="s">
        <v>619</v>
      </c>
      <c r="E94" s="146" t="s">
        <v>134</v>
      </c>
      <c r="F94" s="155">
        <v>7.36</v>
      </c>
      <c r="G94" s="142">
        <v>70</v>
      </c>
      <c r="H94" s="149" t="s">
        <v>39</v>
      </c>
      <c r="I94" s="150">
        <v>1500000</v>
      </c>
      <c r="J94" s="151"/>
      <c r="K94" s="151"/>
      <c r="L94" s="152">
        <f t="shared" si="8"/>
        <v>1500000</v>
      </c>
      <c r="M94" s="151"/>
      <c r="N94" s="151"/>
      <c r="O94" s="151"/>
      <c r="P94" s="152">
        <f t="shared" si="9"/>
        <v>1500000</v>
      </c>
      <c r="Q94" s="151"/>
    </row>
    <row r="95" spans="1:17" s="153" customFormat="1" ht="17.100000000000001" customHeight="1" x14ac:dyDescent="0.2">
      <c r="A95" s="156">
        <v>12</v>
      </c>
      <c r="B95" s="143" t="s">
        <v>584</v>
      </c>
      <c r="C95" s="144" t="s">
        <v>585</v>
      </c>
      <c r="D95" s="154" t="s">
        <v>622</v>
      </c>
      <c r="E95" s="146" t="s">
        <v>187</v>
      </c>
      <c r="F95" s="155">
        <v>7.31</v>
      </c>
      <c r="G95" s="142">
        <v>79</v>
      </c>
      <c r="H95" s="149" t="s">
        <v>39</v>
      </c>
      <c r="I95" s="150">
        <v>1500000</v>
      </c>
      <c r="J95" s="151"/>
      <c r="K95" s="151"/>
      <c r="L95" s="152">
        <f t="shared" si="8"/>
        <v>1500000</v>
      </c>
      <c r="M95" s="151"/>
      <c r="N95" s="151"/>
      <c r="O95" s="151"/>
      <c r="P95" s="152">
        <f t="shared" si="9"/>
        <v>1500000</v>
      </c>
      <c r="Q95" s="151"/>
    </row>
    <row r="96" spans="1:17" s="153" customFormat="1" ht="17.100000000000001" customHeight="1" x14ac:dyDescent="0.2">
      <c r="A96" s="156">
        <v>13</v>
      </c>
      <c r="B96" s="143" t="s">
        <v>586</v>
      </c>
      <c r="C96" s="144" t="s">
        <v>142</v>
      </c>
      <c r="D96" s="154" t="s">
        <v>623</v>
      </c>
      <c r="E96" s="146" t="s">
        <v>134</v>
      </c>
      <c r="F96" s="155">
        <v>7.19</v>
      </c>
      <c r="G96" s="142">
        <v>70</v>
      </c>
      <c r="H96" s="149" t="s">
        <v>39</v>
      </c>
      <c r="I96" s="150">
        <v>1500000</v>
      </c>
      <c r="J96" s="151"/>
      <c r="K96" s="151"/>
      <c r="L96" s="152">
        <f t="shared" si="8"/>
        <v>1500000</v>
      </c>
      <c r="M96" s="151"/>
      <c r="N96" s="151"/>
      <c r="O96" s="151"/>
      <c r="P96" s="152">
        <f t="shared" si="9"/>
        <v>1500000</v>
      </c>
      <c r="Q96" s="151"/>
    </row>
    <row r="97" spans="1:17" s="153" customFormat="1" ht="17.100000000000001" customHeight="1" x14ac:dyDescent="0.2">
      <c r="A97" s="156">
        <v>14</v>
      </c>
      <c r="B97" s="143" t="s">
        <v>250</v>
      </c>
      <c r="C97" s="144" t="s">
        <v>251</v>
      </c>
      <c r="D97" s="154" t="s">
        <v>624</v>
      </c>
      <c r="E97" s="146" t="s">
        <v>187</v>
      </c>
      <c r="F97" s="155">
        <v>7.07</v>
      </c>
      <c r="G97" s="142">
        <v>72</v>
      </c>
      <c r="H97" s="149" t="s">
        <v>39</v>
      </c>
      <c r="I97" s="150">
        <v>1500000</v>
      </c>
      <c r="J97" s="151"/>
      <c r="K97" s="151"/>
      <c r="L97" s="152">
        <f t="shared" si="8"/>
        <v>1500000</v>
      </c>
      <c r="M97" s="151"/>
      <c r="N97" s="151"/>
      <c r="O97" s="151"/>
      <c r="P97" s="152">
        <f t="shared" si="9"/>
        <v>1500000</v>
      </c>
      <c r="Q97" s="151"/>
    </row>
    <row r="98" spans="1:17" s="153" customFormat="1" ht="17.100000000000001" customHeight="1" x14ac:dyDescent="0.2">
      <c r="A98" s="156">
        <v>15</v>
      </c>
      <c r="B98" s="143" t="s">
        <v>587</v>
      </c>
      <c r="C98" s="144" t="s">
        <v>566</v>
      </c>
      <c r="D98" s="154" t="s">
        <v>625</v>
      </c>
      <c r="E98" s="146" t="s">
        <v>629</v>
      </c>
      <c r="F98" s="155">
        <v>7.06</v>
      </c>
      <c r="G98" s="142">
        <v>76</v>
      </c>
      <c r="H98" s="149" t="s">
        <v>39</v>
      </c>
      <c r="I98" s="150">
        <v>1500000</v>
      </c>
      <c r="J98" s="151"/>
      <c r="K98" s="151"/>
      <c r="L98" s="152">
        <f t="shared" si="8"/>
        <v>1500000</v>
      </c>
      <c r="M98" s="151"/>
      <c r="N98" s="151"/>
      <c r="O98" s="151"/>
      <c r="P98" s="152">
        <f t="shared" si="9"/>
        <v>1500000</v>
      </c>
      <c r="Q98" s="151"/>
    </row>
    <row r="99" spans="1:17" s="153" customFormat="1" ht="17.100000000000001" customHeight="1" x14ac:dyDescent="0.2">
      <c r="A99" s="156">
        <v>16</v>
      </c>
      <c r="B99" s="143" t="s">
        <v>588</v>
      </c>
      <c r="C99" s="144" t="s">
        <v>589</v>
      </c>
      <c r="D99" s="154" t="s">
        <v>626</v>
      </c>
      <c r="E99" s="146" t="s">
        <v>629</v>
      </c>
      <c r="F99" s="155">
        <v>7.05</v>
      </c>
      <c r="G99" s="142">
        <v>70</v>
      </c>
      <c r="H99" s="149" t="s">
        <v>39</v>
      </c>
      <c r="I99" s="150">
        <v>1500000</v>
      </c>
      <c r="J99" s="151"/>
      <c r="K99" s="151"/>
      <c r="L99" s="152">
        <f t="shared" si="8"/>
        <v>1500000</v>
      </c>
      <c r="M99" s="151"/>
      <c r="N99" s="151"/>
      <c r="O99" s="151"/>
      <c r="P99" s="152">
        <f t="shared" si="9"/>
        <v>1500000</v>
      </c>
      <c r="Q99" s="151"/>
    </row>
    <row r="100" spans="1:17" s="153" customFormat="1" ht="17.100000000000001" customHeight="1" x14ac:dyDescent="0.2">
      <c r="A100" s="156">
        <v>17</v>
      </c>
      <c r="B100" s="143" t="s">
        <v>156</v>
      </c>
      <c r="C100" s="144" t="s">
        <v>116</v>
      </c>
      <c r="D100" s="154" t="s">
        <v>627</v>
      </c>
      <c r="E100" s="146" t="s">
        <v>134</v>
      </c>
      <c r="F100" s="155">
        <v>7.01</v>
      </c>
      <c r="G100" s="142">
        <v>70</v>
      </c>
      <c r="H100" s="149" t="s">
        <v>39</v>
      </c>
      <c r="I100" s="150">
        <v>1500000</v>
      </c>
      <c r="J100" s="151"/>
      <c r="K100" s="151"/>
      <c r="L100" s="152">
        <f t="shared" si="8"/>
        <v>1500000</v>
      </c>
      <c r="M100" s="151"/>
      <c r="N100" s="151"/>
      <c r="O100" s="151"/>
      <c r="P100" s="152">
        <f t="shared" si="9"/>
        <v>1500000</v>
      </c>
      <c r="Q100" s="151"/>
    </row>
    <row r="101" spans="1:17" ht="18" customHeight="1" x14ac:dyDescent="0.2"/>
    <row r="102" spans="1:17" ht="18" customHeight="1" x14ac:dyDescent="0.2"/>
    <row r="103" spans="1:17" ht="18" customHeight="1" x14ac:dyDescent="0.2"/>
    <row r="104" spans="1:17" ht="18" customHeight="1" x14ac:dyDescent="0.2"/>
    <row r="105" spans="1:17" ht="18" customHeight="1" x14ac:dyDescent="0.2">
      <c r="A105" s="1">
        <v>1</v>
      </c>
    </row>
    <row r="106" spans="1:17" ht="18" customHeight="1" x14ac:dyDescent="0.2"/>
    <row r="107" spans="1:17" ht="18" customHeight="1" x14ac:dyDescent="0.2"/>
    <row r="108" spans="1:17" ht="18" customHeight="1" x14ac:dyDescent="0.2"/>
    <row r="109" spans="1:17" ht="18" customHeight="1" x14ac:dyDescent="0.2"/>
    <row r="110" spans="1:17" ht="18" customHeight="1" x14ac:dyDescent="0.2"/>
    <row r="111" spans="1:17" ht="18" customHeight="1" x14ac:dyDescent="0.2"/>
    <row r="112" spans="1:17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  <row r="124" ht="18" customHeight="1" x14ac:dyDescent="0.2"/>
    <row r="125" ht="18" customHeight="1" x14ac:dyDescent="0.2"/>
    <row r="126" ht="18" customHeight="1" x14ac:dyDescent="0.2"/>
    <row r="127" ht="18" customHeight="1" x14ac:dyDescent="0.2"/>
    <row r="128" ht="18" customHeight="1" x14ac:dyDescent="0.2"/>
    <row r="129" ht="18" customHeight="1" x14ac:dyDescent="0.2"/>
    <row r="130" ht="18" customHeight="1" x14ac:dyDescent="0.2"/>
    <row r="131" ht="18" customHeight="1" x14ac:dyDescent="0.2"/>
    <row r="132" ht="18" customHeight="1" x14ac:dyDescent="0.2"/>
    <row r="133" ht="18" customHeight="1" x14ac:dyDescent="0.2"/>
    <row r="134" ht="18" customHeight="1" x14ac:dyDescent="0.2"/>
    <row r="135" ht="18" customHeight="1" x14ac:dyDescent="0.2"/>
    <row r="136" ht="18" customHeight="1" x14ac:dyDescent="0.2"/>
    <row r="137" ht="18" customHeight="1" x14ac:dyDescent="0.2"/>
    <row r="138" ht="18" customHeight="1" x14ac:dyDescent="0.2"/>
    <row r="139" ht="18" customHeight="1" x14ac:dyDescent="0.2"/>
    <row r="140" ht="18" customHeight="1" x14ac:dyDescent="0.2"/>
  </sheetData>
  <sortState ref="A64:Q80">
    <sortCondition descending="1" ref="F64:F80"/>
  </sortState>
  <mergeCells count="49">
    <mergeCell ref="J1:Q1"/>
    <mergeCell ref="J2:Q2"/>
    <mergeCell ref="J3:Q3"/>
    <mergeCell ref="J31:Q31"/>
    <mergeCell ref="Q10:Q11"/>
    <mergeCell ref="A7:Q7"/>
    <mergeCell ref="A8:Q8"/>
    <mergeCell ref="A10:A11"/>
    <mergeCell ref="A31:D31"/>
    <mergeCell ref="L10:L11"/>
    <mergeCell ref="A1:D1"/>
    <mergeCell ref="A2:D2"/>
    <mergeCell ref="A3:D3"/>
    <mergeCell ref="A5:D5"/>
    <mergeCell ref="A4:D4"/>
    <mergeCell ref="F10:F11"/>
    <mergeCell ref="J33:Q33"/>
    <mergeCell ref="G10:G11"/>
    <mergeCell ref="A32:D32"/>
    <mergeCell ref="D10:D11"/>
    <mergeCell ref="A35:D35"/>
    <mergeCell ref="B12:C12"/>
    <mergeCell ref="B10:C11"/>
    <mergeCell ref="E10:E11"/>
    <mergeCell ref="B57:C57"/>
    <mergeCell ref="H10:H11"/>
    <mergeCell ref="B42:C42"/>
    <mergeCell ref="A34:D34"/>
    <mergeCell ref="A37:Q37"/>
    <mergeCell ref="A38:Q38"/>
    <mergeCell ref="A40:A41"/>
    <mergeCell ref="B40:C41"/>
    <mergeCell ref="D40:D41"/>
    <mergeCell ref="M40:O40"/>
    <mergeCell ref="I10:I11"/>
    <mergeCell ref="J32:Q32"/>
    <mergeCell ref="M10:O10"/>
    <mergeCell ref="P10:P11"/>
    <mergeCell ref="J10:K10"/>
    <mergeCell ref="A33:D33"/>
    <mergeCell ref="P40:P41"/>
    <mergeCell ref="J40:K40"/>
    <mergeCell ref="L40:L41"/>
    <mergeCell ref="Q40:Q41"/>
    <mergeCell ref="E40:E41"/>
    <mergeCell ref="F40:F41"/>
    <mergeCell ref="G40:G41"/>
    <mergeCell ref="H40:H41"/>
    <mergeCell ref="I40:I41"/>
  </mergeCells>
  <phoneticPr fontId="9" type="noConversion"/>
  <conditionalFormatting sqref="G13:G18">
    <cfRule type="cellIs" dxfId="69" priority="19" stopIfTrue="1" operator="lessThan">
      <formula>30</formula>
    </cfRule>
    <cfRule type="cellIs" dxfId="68" priority="20" stopIfTrue="1" operator="lessThan">
      <formula>50</formula>
    </cfRule>
    <cfRule type="cellIs" dxfId="67" priority="21" stopIfTrue="1" operator="notBetween">
      <formula>70</formula>
      <formula>"&lt;70"</formula>
    </cfRule>
  </conditionalFormatting>
  <conditionalFormatting sqref="F13:F18">
    <cfRule type="cellIs" dxfId="66" priority="22" stopIfTrue="1" operator="lessThan">
      <formula>3</formula>
    </cfRule>
    <cfRule type="cellIs" dxfId="65" priority="23" stopIfTrue="1" operator="lessThan">
      <formula>5</formula>
    </cfRule>
    <cfRule type="cellIs" dxfId="64" priority="24" stopIfTrue="1" operator="notBetween">
      <formula>7</formula>
      <formula>"&lt;7"</formula>
    </cfRule>
  </conditionalFormatting>
  <conditionalFormatting sqref="F43:F56 F58:F64">
    <cfRule type="cellIs" dxfId="63" priority="10" stopIfTrue="1" operator="lessThan">
      <formula>3</formula>
    </cfRule>
    <cfRule type="cellIs" dxfId="62" priority="11" stopIfTrue="1" operator="lessThan">
      <formula>5</formula>
    </cfRule>
    <cfRule type="cellIs" dxfId="61" priority="12" stopIfTrue="1" operator="notBetween">
      <formula>7</formula>
      <formula>"&lt;7"</formula>
    </cfRule>
  </conditionalFormatting>
  <conditionalFormatting sqref="G43:G56 G58:G64">
    <cfRule type="cellIs" dxfId="60" priority="7" stopIfTrue="1" operator="lessThan">
      <formula>30</formula>
    </cfRule>
    <cfRule type="cellIs" dxfId="59" priority="8" stopIfTrue="1" operator="lessThan">
      <formula>50</formula>
    </cfRule>
    <cfRule type="cellIs" dxfId="58" priority="9" stopIfTrue="1" operator="notBetween">
      <formula>70</formula>
      <formula>"&lt;70"</formula>
    </cfRule>
  </conditionalFormatting>
  <conditionalFormatting sqref="F84:F100">
    <cfRule type="cellIs" dxfId="57" priority="4" stopIfTrue="1" operator="lessThan">
      <formula>3</formula>
    </cfRule>
    <cfRule type="cellIs" dxfId="56" priority="5" stopIfTrue="1" operator="lessThan">
      <formula>5</formula>
    </cfRule>
    <cfRule type="cellIs" dxfId="55" priority="6" stopIfTrue="1" operator="notBetween">
      <formula>7</formula>
      <formula>"&lt;7"</formula>
    </cfRule>
  </conditionalFormatting>
  <conditionalFormatting sqref="G84:G100">
    <cfRule type="cellIs" dxfId="54" priority="1" stopIfTrue="1" operator="lessThan">
      <formula>30</formula>
    </cfRule>
    <cfRule type="cellIs" dxfId="53" priority="2" stopIfTrue="1" operator="lessThan">
      <formula>50</formula>
    </cfRule>
    <cfRule type="cellIs" dxfId="52" priority="3" stopIfTrue="1" operator="notBetween">
      <formula>70</formula>
      <formula>"&lt;70"</formula>
    </cfRule>
  </conditionalFormatting>
  <pageMargins left="0.5" right="0.25" top="0.25" bottom="0.5" header="0" footer="0.25"/>
  <pageSetup paperSize="9" scale="93" orientation="landscape" r:id="rId1"/>
  <headerFooter alignWithMargins="0">
    <oddFooter>&amp;L&amp;"Times New Roman,Regular"&amp;8Bảng thanh toán HB Khóa 2016 CĐ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Q227"/>
  <sheetViews>
    <sheetView view="pageBreakPreview" topLeftCell="A143" zoomScaleNormal="100" workbookViewId="0">
      <selection activeCell="A157" sqref="A157:XFD193"/>
    </sheetView>
  </sheetViews>
  <sheetFormatPr defaultRowHeight="12.75" x14ac:dyDescent="0.2"/>
  <cols>
    <col min="1" max="1" width="5.7109375" style="1" customWidth="1"/>
    <col min="2" max="2" width="18.7109375" style="1" customWidth="1"/>
    <col min="3" max="3" width="7.7109375" style="1" customWidth="1"/>
    <col min="4" max="4" width="10.7109375" style="1" customWidth="1"/>
    <col min="5" max="5" width="12.7109375" style="1" customWidth="1"/>
    <col min="6" max="7" width="6.7109375" style="1" customWidth="1"/>
    <col min="8" max="8" width="8.7109375" style="1" customWidth="1"/>
    <col min="9" max="9" width="10.7109375" style="1" customWidth="1"/>
    <col min="10" max="10" width="6.7109375" style="1" hidden="1" customWidth="1"/>
    <col min="11" max="11" width="7.7109375" style="1" hidden="1" customWidth="1"/>
    <col min="12" max="12" width="16" style="1" bestFit="1" customWidth="1"/>
    <col min="13" max="14" width="5.7109375" style="1" customWidth="1"/>
    <col min="15" max="15" width="8.7109375" style="1" customWidth="1"/>
    <col min="16" max="16" width="12.7109375" style="1" customWidth="1"/>
    <col min="17" max="17" width="15.7109375" style="1" customWidth="1"/>
    <col min="18" max="16384" width="9.140625" style="1"/>
  </cols>
  <sheetData>
    <row r="1" spans="1:17" ht="17.100000000000001" customHeight="1" x14ac:dyDescent="0.25">
      <c r="A1" s="104" t="s">
        <v>24</v>
      </c>
      <c r="B1" s="104"/>
      <c r="C1" s="104"/>
      <c r="D1" s="104"/>
      <c r="E1" s="13"/>
      <c r="F1" s="13"/>
      <c r="G1" s="13"/>
      <c r="J1" s="105" t="s">
        <v>33</v>
      </c>
      <c r="K1" s="105"/>
      <c r="L1" s="105"/>
      <c r="M1" s="105"/>
      <c r="N1" s="105"/>
      <c r="O1" s="105"/>
      <c r="P1" s="105"/>
      <c r="Q1" s="105"/>
    </row>
    <row r="2" spans="1:17" ht="17.100000000000001" customHeight="1" x14ac:dyDescent="0.25">
      <c r="A2" s="105" t="s">
        <v>71</v>
      </c>
      <c r="B2" s="105"/>
      <c r="C2" s="105"/>
      <c r="D2" s="105"/>
      <c r="E2" s="14"/>
      <c r="F2" s="14"/>
      <c r="G2" s="14"/>
      <c r="J2" s="127" t="s">
        <v>63</v>
      </c>
      <c r="K2" s="127"/>
      <c r="L2" s="127"/>
      <c r="M2" s="127"/>
      <c r="N2" s="127"/>
      <c r="O2" s="127"/>
      <c r="P2" s="127"/>
      <c r="Q2" s="127"/>
    </row>
    <row r="3" spans="1:17" ht="17.100000000000001" customHeight="1" x14ac:dyDescent="0.25">
      <c r="A3" s="105" t="s">
        <v>72</v>
      </c>
      <c r="B3" s="105"/>
      <c r="C3" s="105"/>
      <c r="D3" s="105"/>
      <c r="E3" s="14"/>
      <c r="F3" s="14"/>
      <c r="G3" s="14"/>
      <c r="J3" s="104"/>
      <c r="K3" s="104"/>
      <c r="L3" s="104"/>
      <c r="M3" s="104"/>
      <c r="N3" s="104"/>
      <c r="O3" s="104"/>
      <c r="P3" s="104"/>
      <c r="Q3" s="104"/>
    </row>
    <row r="4" spans="1:17" ht="17.100000000000001" customHeight="1" x14ac:dyDescent="0.25">
      <c r="A4" s="104" t="s">
        <v>397</v>
      </c>
      <c r="B4" s="104"/>
      <c r="C4" s="104"/>
      <c r="D4" s="104"/>
      <c r="E4" s="13"/>
      <c r="F4" s="13"/>
      <c r="G4" s="13"/>
      <c r="P4" s="82"/>
    </row>
    <row r="5" spans="1:17" ht="17.100000000000001" customHeight="1" x14ac:dyDescent="0.25">
      <c r="A5" s="104" t="s">
        <v>37</v>
      </c>
      <c r="B5" s="104"/>
      <c r="C5" s="104"/>
      <c r="D5" s="104"/>
      <c r="E5" s="15"/>
      <c r="F5" s="15"/>
      <c r="G5" s="15"/>
    </row>
    <row r="6" spans="1:17" ht="15" customHeight="1" x14ac:dyDescent="0.2"/>
    <row r="7" spans="1:17" ht="24.95" customHeight="1" x14ac:dyDescent="0.3">
      <c r="A7" s="126" t="s">
        <v>38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</row>
    <row r="8" spans="1:17" ht="18" customHeight="1" x14ac:dyDescent="0.3">
      <c r="A8" s="106" t="s">
        <v>293</v>
      </c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</row>
    <row r="9" spans="1:17" ht="15" customHeight="1" x14ac:dyDescent="0.25">
      <c r="Q9" s="3"/>
    </row>
    <row r="10" spans="1:17" ht="30" customHeight="1" x14ac:dyDescent="0.2">
      <c r="A10" s="107" t="s">
        <v>0</v>
      </c>
      <c r="B10" s="109" t="s">
        <v>1</v>
      </c>
      <c r="C10" s="110"/>
      <c r="D10" s="113" t="s">
        <v>2</v>
      </c>
      <c r="E10" s="113" t="s">
        <v>32</v>
      </c>
      <c r="F10" s="119" t="s">
        <v>173</v>
      </c>
      <c r="G10" s="121" t="s">
        <v>174</v>
      </c>
      <c r="H10" s="107" t="s">
        <v>3</v>
      </c>
      <c r="I10" s="107" t="s">
        <v>4</v>
      </c>
      <c r="J10" s="117" t="s">
        <v>5</v>
      </c>
      <c r="K10" s="118"/>
      <c r="L10" s="124" t="s">
        <v>8</v>
      </c>
      <c r="M10" s="117" t="s">
        <v>9</v>
      </c>
      <c r="N10" s="123"/>
      <c r="O10" s="118"/>
      <c r="P10" s="107" t="s">
        <v>13</v>
      </c>
      <c r="Q10" s="113" t="s">
        <v>14</v>
      </c>
    </row>
    <row r="11" spans="1:17" ht="18" customHeight="1" x14ac:dyDescent="0.25">
      <c r="A11" s="108"/>
      <c r="B11" s="111"/>
      <c r="C11" s="112"/>
      <c r="D11" s="114"/>
      <c r="E11" s="114"/>
      <c r="F11" s="120"/>
      <c r="G11" s="122"/>
      <c r="H11" s="108"/>
      <c r="I11" s="108"/>
      <c r="J11" s="7" t="s">
        <v>6</v>
      </c>
      <c r="K11" s="7" t="s">
        <v>7</v>
      </c>
      <c r="L11" s="125"/>
      <c r="M11" s="8" t="s">
        <v>10</v>
      </c>
      <c r="N11" s="8" t="s">
        <v>11</v>
      </c>
      <c r="O11" s="7" t="s">
        <v>12</v>
      </c>
      <c r="P11" s="108"/>
      <c r="Q11" s="114"/>
    </row>
    <row r="12" spans="1:17" ht="15.95" customHeight="1" x14ac:dyDescent="0.2">
      <c r="A12" s="16" t="s">
        <v>15</v>
      </c>
      <c r="B12" s="115" t="s">
        <v>16</v>
      </c>
      <c r="C12" s="116"/>
      <c r="D12" s="16" t="s">
        <v>17</v>
      </c>
      <c r="E12" s="16"/>
      <c r="F12" s="16"/>
      <c r="G12" s="16"/>
      <c r="H12" s="16" t="s">
        <v>18</v>
      </c>
      <c r="I12" s="16">
        <v>1</v>
      </c>
      <c r="J12" s="16">
        <v>2</v>
      </c>
      <c r="K12" s="16">
        <v>3</v>
      </c>
      <c r="L12" s="16">
        <v>4</v>
      </c>
      <c r="M12" s="16">
        <v>5</v>
      </c>
      <c r="N12" s="16">
        <v>6</v>
      </c>
      <c r="O12" s="16">
        <v>7</v>
      </c>
      <c r="P12" s="16" t="s">
        <v>19</v>
      </c>
      <c r="Q12" s="16" t="s">
        <v>20</v>
      </c>
    </row>
    <row r="13" spans="1:17" ht="18" customHeight="1" x14ac:dyDescent="0.2">
      <c r="A13" s="21">
        <v>1</v>
      </c>
      <c r="B13" s="88" t="s">
        <v>148</v>
      </c>
      <c r="C13" s="89" t="s">
        <v>149</v>
      </c>
      <c r="D13" s="90" t="s">
        <v>639</v>
      </c>
      <c r="E13" s="78" t="s">
        <v>154</v>
      </c>
      <c r="F13" s="91">
        <v>9</v>
      </c>
      <c r="G13" s="92">
        <v>100</v>
      </c>
      <c r="H13" s="71" t="s">
        <v>650</v>
      </c>
      <c r="I13" s="20">
        <v>2750000</v>
      </c>
      <c r="J13" s="17"/>
      <c r="K13" s="17"/>
      <c r="L13" s="20">
        <f t="shared" ref="L13:L22" si="0">SUM(I13,K13)</f>
        <v>2750000</v>
      </c>
      <c r="M13" s="17"/>
      <c r="N13" s="17"/>
      <c r="O13" s="17"/>
      <c r="P13" s="20">
        <f t="shared" ref="P13:P22" si="1">L13-O13</f>
        <v>2750000</v>
      </c>
      <c r="Q13" s="17"/>
    </row>
    <row r="14" spans="1:17" ht="18" customHeight="1" x14ac:dyDescent="0.2">
      <c r="A14" s="21">
        <v>2</v>
      </c>
      <c r="B14" s="88" t="s">
        <v>26</v>
      </c>
      <c r="C14" s="89" t="s">
        <v>179</v>
      </c>
      <c r="D14" s="90" t="s">
        <v>640</v>
      </c>
      <c r="E14" s="78" t="s">
        <v>649</v>
      </c>
      <c r="F14" s="91">
        <v>9</v>
      </c>
      <c r="G14" s="92">
        <v>90</v>
      </c>
      <c r="H14" s="71" t="s">
        <v>650</v>
      </c>
      <c r="I14" s="20">
        <v>2750000</v>
      </c>
      <c r="J14" s="17"/>
      <c r="K14" s="17"/>
      <c r="L14" s="20">
        <f t="shared" si="0"/>
        <v>2750000</v>
      </c>
      <c r="M14" s="17"/>
      <c r="N14" s="17"/>
      <c r="O14" s="17"/>
      <c r="P14" s="20">
        <f t="shared" si="1"/>
        <v>2750000</v>
      </c>
      <c r="Q14" s="17"/>
    </row>
    <row r="15" spans="1:17" ht="18" customHeight="1" x14ac:dyDescent="0.2">
      <c r="A15" s="21">
        <v>3</v>
      </c>
      <c r="B15" s="88" t="s">
        <v>632</v>
      </c>
      <c r="C15" s="89" t="s">
        <v>633</v>
      </c>
      <c r="D15" s="90" t="s">
        <v>641</v>
      </c>
      <c r="E15" s="78" t="s">
        <v>649</v>
      </c>
      <c r="F15" s="91">
        <v>9.34</v>
      </c>
      <c r="G15" s="92">
        <v>96</v>
      </c>
      <c r="H15" s="71" t="s">
        <v>650</v>
      </c>
      <c r="I15" s="20">
        <v>2750000</v>
      </c>
      <c r="J15" s="17"/>
      <c r="K15" s="17"/>
      <c r="L15" s="20">
        <f t="shared" si="0"/>
        <v>2750000</v>
      </c>
      <c r="M15" s="17"/>
      <c r="N15" s="17"/>
      <c r="O15" s="17"/>
      <c r="P15" s="20">
        <f t="shared" si="1"/>
        <v>2750000</v>
      </c>
      <c r="Q15" s="17"/>
    </row>
    <row r="16" spans="1:17" ht="18" customHeight="1" x14ac:dyDescent="0.2">
      <c r="A16" s="21">
        <v>4</v>
      </c>
      <c r="B16" s="88" t="s">
        <v>255</v>
      </c>
      <c r="C16" s="89" t="s">
        <v>453</v>
      </c>
      <c r="D16" s="90" t="s">
        <v>642</v>
      </c>
      <c r="E16" s="78" t="s">
        <v>649</v>
      </c>
      <c r="F16" s="91">
        <v>9</v>
      </c>
      <c r="G16" s="92">
        <v>92</v>
      </c>
      <c r="H16" s="71" t="s">
        <v>650</v>
      </c>
      <c r="I16" s="20">
        <v>2750000</v>
      </c>
      <c r="J16" s="17"/>
      <c r="K16" s="17"/>
      <c r="L16" s="20">
        <f t="shared" si="0"/>
        <v>2750000</v>
      </c>
      <c r="M16" s="17"/>
      <c r="N16" s="17"/>
      <c r="O16" s="17"/>
      <c r="P16" s="20">
        <f t="shared" si="1"/>
        <v>2750000</v>
      </c>
      <c r="Q16" s="17"/>
    </row>
    <row r="17" spans="1:17" ht="18" customHeight="1" x14ac:dyDescent="0.2">
      <c r="A17" s="21">
        <v>5</v>
      </c>
      <c r="B17" s="88" t="s">
        <v>252</v>
      </c>
      <c r="C17" s="89" t="s">
        <v>212</v>
      </c>
      <c r="D17" s="90" t="s">
        <v>643</v>
      </c>
      <c r="E17" s="78" t="s">
        <v>649</v>
      </c>
      <c r="F17" s="91">
        <v>9</v>
      </c>
      <c r="G17" s="92">
        <v>90</v>
      </c>
      <c r="H17" s="71" t="s">
        <v>650</v>
      </c>
      <c r="I17" s="20">
        <v>2750000</v>
      </c>
      <c r="J17" s="17"/>
      <c r="K17" s="17"/>
      <c r="L17" s="20">
        <f t="shared" si="0"/>
        <v>2750000</v>
      </c>
      <c r="M17" s="17"/>
      <c r="N17" s="17"/>
      <c r="O17" s="17"/>
      <c r="P17" s="20">
        <f t="shared" si="1"/>
        <v>2750000</v>
      </c>
      <c r="Q17" s="17"/>
    </row>
    <row r="18" spans="1:17" ht="18" customHeight="1" x14ac:dyDescent="0.2">
      <c r="A18" s="21">
        <v>6</v>
      </c>
      <c r="B18" s="88" t="s">
        <v>59</v>
      </c>
      <c r="C18" s="89" t="s">
        <v>141</v>
      </c>
      <c r="D18" s="90" t="s">
        <v>644</v>
      </c>
      <c r="E18" s="78" t="s">
        <v>649</v>
      </c>
      <c r="F18" s="91">
        <v>9</v>
      </c>
      <c r="G18" s="92">
        <v>92</v>
      </c>
      <c r="H18" s="71" t="s">
        <v>650</v>
      </c>
      <c r="I18" s="20">
        <v>2750000</v>
      </c>
      <c r="J18" s="17"/>
      <c r="K18" s="17"/>
      <c r="L18" s="20">
        <f t="shared" si="0"/>
        <v>2750000</v>
      </c>
      <c r="M18" s="17"/>
      <c r="N18" s="17"/>
      <c r="O18" s="17"/>
      <c r="P18" s="20">
        <f t="shared" si="1"/>
        <v>2750000</v>
      </c>
      <c r="Q18" s="17"/>
    </row>
    <row r="19" spans="1:17" ht="18" customHeight="1" x14ac:dyDescent="0.2">
      <c r="A19" s="21">
        <v>7</v>
      </c>
      <c r="B19" s="88" t="s">
        <v>460</v>
      </c>
      <c r="C19" s="89" t="s">
        <v>137</v>
      </c>
      <c r="D19" s="90" t="s">
        <v>645</v>
      </c>
      <c r="E19" s="78" t="s">
        <v>649</v>
      </c>
      <c r="F19" s="91">
        <v>9</v>
      </c>
      <c r="G19" s="92">
        <v>92</v>
      </c>
      <c r="H19" s="71" t="s">
        <v>650</v>
      </c>
      <c r="I19" s="20">
        <v>2750000</v>
      </c>
      <c r="J19" s="17"/>
      <c r="K19" s="17"/>
      <c r="L19" s="20">
        <f t="shared" si="0"/>
        <v>2750000</v>
      </c>
      <c r="M19" s="17"/>
      <c r="N19" s="17"/>
      <c r="O19" s="17"/>
      <c r="P19" s="20">
        <f t="shared" si="1"/>
        <v>2750000</v>
      </c>
      <c r="Q19" s="17"/>
    </row>
    <row r="20" spans="1:17" ht="18" customHeight="1" x14ac:dyDescent="0.2">
      <c r="A20" s="21">
        <v>8</v>
      </c>
      <c r="B20" s="88" t="s">
        <v>634</v>
      </c>
      <c r="C20" s="89" t="s">
        <v>236</v>
      </c>
      <c r="D20" s="90" t="s">
        <v>646</v>
      </c>
      <c r="E20" s="78" t="s">
        <v>649</v>
      </c>
      <c r="F20" s="91">
        <v>9</v>
      </c>
      <c r="G20" s="92">
        <v>92</v>
      </c>
      <c r="H20" s="71" t="s">
        <v>650</v>
      </c>
      <c r="I20" s="20">
        <v>2750000</v>
      </c>
      <c r="J20" s="17"/>
      <c r="K20" s="17"/>
      <c r="L20" s="20">
        <f t="shared" si="0"/>
        <v>2750000</v>
      </c>
      <c r="M20" s="17"/>
      <c r="N20" s="17"/>
      <c r="O20" s="17"/>
      <c r="P20" s="20">
        <f t="shared" si="1"/>
        <v>2750000</v>
      </c>
      <c r="Q20" s="17"/>
    </row>
    <row r="21" spans="1:17" ht="18" customHeight="1" x14ac:dyDescent="0.2">
      <c r="A21" s="21">
        <v>9</v>
      </c>
      <c r="B21" s="88" t="s">
        <v>635</v>
      </c>
      <c r="C21" s="89" t="s">
        <v>636</v>
      </c>
      <c r="D21" s="90" t="s">
        <v>647</v>
      </c>
      <c r="E21" s="78" t="s">
        <v>649</v>
      </c>
      <c r="F21" s="91">
        <v>9</v>
      </c>
      <c r="G21" s="92">
        <v>90</v>
      </c>
      <c r="H21" s="71" t="s">
        <v>650</v>
      </c>
      <c r="I21" s="20">
        <v>2750000</v>
      </c>
      <c r="J21" s="17"/>
      <c r="K21" s="17"/>
      <c r="L21" s="20">
        <f t="shared" si="0"/>
        <v>2750000</v>
      </c>
      <c r="M21" s="17"/>
      <c r="N21" s="17"/>
      <c r="O21" s="17"/>
      <c r="P21" s="20">
        <f t="shared" si="1"/>
        <v>2750000</v>
      </c>
      <c r="Q21" s="17"/>
    </row>
    <row r="22" spans="1:17" ht="18" customHeight="1" x14ac:dyDescent="0.2">
      <c r="A22" s="21">
        <v>10</v>
      </c>
      <c r="B22" s="88" t="s">
        <v>637</v>
      </c>
      <c r="C22" s="89" t="s">
        <v>638</v>
      </c>
      <c r="D22" s="90" t="s">
        <v>648</v>
      </c>
      <c r="E22" s="78" t="s">
        <v>649</v>
      </c>
      <c r="F22" s="91">
        <v>9</v>
      </c>
      <c r="G22" s="92">
        <v>90</v>
      </c>
      <c r="H22" s="71" t="s">
        <v>650</v>
      </c>
      <c r="I22" s="20">
        <v>2750000</v>
      </c>
      <c r="J22" s="17"/>
      <c r="K22" s="17"/>
      <c r="L22" s="20">
        <f t="shared" si="0"/>
        <v>2750000</v>
      </c>
      <c r="M22" s="17"/>
      <c r="N22" s="17"/>
      <c r="O22" s="17"/>
      <c r="P22" s="20">
        <f t="shared" si="1"/>
        <v>2750000</v>
      </c>
      <c r="Q22" s="17"/>
    </row>
    <row r="23" spans="1:17" s="11" customFormat="1" ht="20.100000000000001" customHeight="1" x14ac:dyDescent="0.2">
      <c r="A23" s="9"/>
      <c r="B23" s="56" t="s">
        <v>44</v>
      </c>
      <c r="C23" s="27">
        <f>A22</f>
        <v>10</v>
      </c>
      <c r="D23" s="27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8">
        <f>SUM(P13:P22)</f>
        <v>27500000</v>
      </c>
      <c r="Q23" s="10"/>
    </row>
    <row r="24" spans="1:17" ht="20.100000000000001" customHeight="1" x14ac:dyDescent="0.25">
      <c r="B24" s="3" t="s">
        <v>369</v>
      </c>
    </row>
    <row r="25" spans="1:17" ht="15.95" customHeight="1" x14ac:dyDescent="0.25">
      <c r="P25" s="12" t="s">
        <v>1184</v>
      </c>
    </row>
    <row r="26" spans="1:17" ht="15.95" customHeight="1" x14ac:dyDescent="0.25">
      <c r="B26" s="83" t="s">
        <v>21</v>
      </c>
      <c r="I26" s="83" t="s">
        <v>23</v>
      </c>
      <c r="P26" s="83" t="s">
        <v>22</v>
      </c>
    </row>
    <row r="27" spans="1:17" ht="15.95" customHeight="1" x14ac:dyDescent="0.2">
      <c r="B27" s="5"/>
      <c r="I27" s="5"/>
      <c r="P27" s="5"/>
    </row>
    <row r="28" spans="1:17" s="140" customFormat="1" ht="15.95" customHeight="1" x14ac:dyDescent="0.2">
      <c r="B28" s="141" t="s">
        <v>70</v>
      </c>
      <c r="I28" s="141" t="s">
        <v>70</v>
      </c>
      <c r="P28" s="141" t="s">
        <v>70</v>
      </c>
    </row>
    <row r="29" spans="1:17" ht="15.95" customHeight="1" x14ac:dyDescent="0.2"/>
    <row r="30" spans="1:17" ht="15.95" customHeight="1" x14ac:dyDescent="0.2"/>
    <row r="31" spans="1:17" ht="15.95" customHeight="1" x14ac:dyDescent="0.25">
      <c r="B31" s="84" t="s">
        <v>294</v>
      </c>
      <c r="I31" s="84" t="s">
        <v>41</v>
      </c>
      <c r="P31" s="84" t="s">
        <v>42</v>
      </c>
    </row>
    <row r="32" spans="1:17" ht="18" customHeight="1" x14ac:dyDescent="0.2"/>
    <row r="33" spans="1:17" ht="18" customHeight="1" x14ac:dyDescent="0.2"/>
    <row r="34" spans="1:17" ht="18" customHeight="1" x14ac:dyDescent="0.25">
      <c r="A34" s="104" t="s">
        <v>24</v>
      </c>
      <c r="B34" s="104"/>
      <c r="C34" s="104"/>
      <c r="D34" s="104"/>
      <c r="E34" s="13"/>
      <c r="F34" s="13"/>
      <c r="G34" s="13"/>
      <c r="J34" s="105" t="s">
        <v>33</v>
      </c>
      <c r="K34" s="105"/>
      <c r="L34" s="105"/>
      <c r="M34" s="105"/>
      <c r="N34" s="105"/>
      <c r="O34" s="105"/>
      <c r="P34" s="105"/>
      <c r="Q34" s="105"/>
    </row>
    <row r="35" spans="1:17" ht="18" customHeight="1" x14ac:dyDescent="0.25">
      <c r="A35" s="105" t="s">
        <v>71</v>
      </c>
      <c r="B35" s="105"/>
      <c r="C35" s="105"/>
      <c r="D35" s="105"/>
      <c r="E35" s="14"/>
      <c r="F35" s="14"/>
      <c r="G35" s="14"/>
      <c r="J35" s="127" t="s">
        <v>63</v>
      </c>
      <c r="K35" s="127"/>
      <c r="L35" s="127"/>
      <c r="M35" s="127"/>
      <c r="N35" s="127"/>
      <c r="O35" s="127"/>
      <c r="P35" s="127"/>
      <c r="Q35" s="127"/>
    </row>
    <row r="36" spans="1:17" ht="18" customHeight="1" x14ac:dyDescent="0.25">
      <c r="A36" s="105" t="s">
        <v>72</v>
      </c>
      <c r="B36" s="105"/>
      <c r="C36" s="105"/>
      <c r="D36" s="105"/>
      <c r="E36" s="14"/>
      <c r="F36" s="14"/>
      <c r="G36" s="14"/>
      <c r="J36" s="104"/>
      <c r="K36" s="104"/>
      <c r="L36" s="104"/>
      <c r="M36" s="104"/>
      <c r="N36" s="104"/>
      <c r="O36" s="104"/>
      <c r="P36" s="104"/>
      <c r="Q36" s="104"/>
    </row>
    <row r="37" spans="1:17" ht="18" customHeight="1" x14ac:dyDescent="0.25">
      <c r="A37" s="104" t="s">
        <v>397</v>
      </c>
      <c r="B37" s="104"/>
      <c r="C37" s="104"/>
      <c r="D37" s="104"/>
      <c r="E37" s="13"/>
      <c r="F37" s="13"/>
      <c r="G37" s="13"/>
      <c r="P37" s="4"/>
    </row>
    <row r="38" spans="1:17" ht="18" customHeight="1" x14ac:dyDescent="0.25">
      <c r="A38" s="104" t="s">
        <v>37</v>
      </c>
      <c r="B38" s="104"/>
      <c r="C38" s="104"/>
      <c r="D38" s="104"/>
      <c r="E38" s="15"/>
      <c r="F38" s="15"/>
      <c r="G38" s="15"/>
    </row>
    <row r="39" spans="1:17" ht="15" customHeight="1" x14ac:dyDescent="0.2"/>
    <row r="40" spans="1:17" ht="24.95" customHeight="1" x14ac:dyDescent="0.3">
      <c r="A40" s="126" t="s">
        <v>38</v>
      </c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</row>
    <row r="41" spans="1:17" ht="24.95" customHeight="1" x14ac:dyDescent="0.3">
      <c r="A41" s="106" t="s">
        <v>293</v>
      </c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</row>
    <row r="42" spans="1:17" ht="15" customHeight="1" x14ac:dyDescent="0.25">
      <c r="Q42" s="3"/>
    </row>
    <row r="43" spans="1:17" ht="30" customHeight="1" x14ac:dyDescent="0.2">
      <c r="A43" s="107" t="s">
        <v>0</v>
      </c>
      <c r="B43" s="109" t="s">
        <v>1</v>
      </c>
      <c r="C43" s="110"/>
      <c r="D43" s="113" t="s">
        <v>2</v>
      </c>
      <c r="E43" s="113" t="s">
        <v>32</v>
      </c>
      <c r="F43" s="119" t="s">
        <v>173</v>
      </c>
      <c r="G43" s="121" t="s">
        <v>174</v>
      </c>
      <c r="H43" s="107" t="s">
        <v>3</v>
      </c>
      <c r="I43" s="107" t="s">
        <v>4</v>
      </c>
      <c r="J43" s="117" t="s">
        <v>5</v>
      </c>
      <c r="K43" s="118"/>
      <c r="L43" s="124" t="s">
        <v>8</v>
      </c>
      <c r="M43" s="117" t="s">
        <v>9</v>
      </c>
      <c r="N43" s="123"/>
      <c r="O43" s="118"/>
      <c r="P43" s="107" t="s">
        <v>13</v>
      </c>
      <c r="Q43" s="113" t="s">
        <v>14</v>
      </c>
    </row>
    <row r="44" spans="1:17" ht="18" customHeight="1" x14ac:dyDescent="0.25">
      <c r="A44" s="108"/>
      <c r="B44" s="111"/>
      <c r="C44" s="112"/>
      <c r="D44" s="114"/>
      <c r="E44" s="114"/>
      <c r="F44" s="120"/>
      <c r="G44" s="122"/>
      <c r="H44" s="108"/>
      <c r="I44" s="108"/>
      <c r="J44" s="7" t="s">
        <v>6</v>
      </c>
      <c r="K44" s="7" t="s">
        <v>7</v>
      </c>
      <c r="L44" s="125"/>
      <c r="M44" s="8" t="s">
        <v>10</v>
      </c>
      <c r="N44" s="8" t="s">
        <v>11</v>
      </c>
      <c r="O44" s="7" t="s">
        <v>12</v>
      </c>
      <c r="P44" s="108"/>
      <c r="Q44" s="114"/>
    </row>
    <row r="45" spans="1:17" ht="20.100000000000001" customHeight="1" x14ac:dyDescent="0.2">
      <c r="A45" s="16" t="s">
        <v>15</v>
      </c>
      <c r="B45" s="115" t="s">
        <v>16</v>
      </c>
      <c r="C45" s="116"/>
      <c r="D45" s="16" t="s">
        <v>17</v>
      </c>
      <c r="E45" s="16"/>
      <c r="F45" s="16"/>
      <c r="G45" s="16"/>
      <c r="H45" s="16" t="s">
        <v>18</v>
      </c>
      <c r="I45" s="16">
        <v>1</v>
      </c>
      <c r="J45" s="16">
        <v>2</v>
      </c>
      <c r="K45" s="16">
        <v>3</v>
      </c>
      <c r="L45" s="16">
        <v>4</v>
      </c>
      <c r="M45" s="16">
        <v>5</v>
      </c>
      <c r="N45" s="16">
        <v>6</v>
      </c>
      <c r="O45" s="16">
        <v>7</v>
      </c>
      <c r="P45" s="16" t="s">
        <v>19</v>
      </c>
      <c r="Q45" s="16" t="s">
        <v>20</v>
      </c>
    </row>
    <row r="46" spans="1:17" ht="20.100000000000001" customHeight="1" x14ac:dyDescent="0.2">
      <c r="A46" s="21">
        <v>1</v>
      </c>
      <c r="B46" s="88" t="s">
        <v>140</v>
      </c>
      <c r="C46" s="89" t="s">
        <v>277</v>
      </c>
      <c r="D46" s="90" t="s">
        <v>669</v>
      </c>
      <c r="E46" s="78" t="s">
        <v>153</v>
      </c>
      <c r="F46" s="91">
        <v>8.11</v>
      </c>
      <c r="G46" s="92">
        <v>80</v>
      </c>
      <c r="H46" s="71" t="s">
        <v>40</v>
      </c>
      <c r="I46" s="20">
        <v>2375000</v>
      </c>
      <c r="J46" s="17"/>
      <c r="K46" s="17"/>
      <c r="L46" s="20">
        <f t="shared" ref="L46:L48" si="2">SUM(I46,K46)</f>
        <v>2375000</v>
      </c>
      <c r="M46" s="17"/>
      <c r="N46" s="17"/>
      <c r="O46" s="17"/>
      <c r="P46" s="20">
        <f t="shared" ref="P46:P48" si="3">L46-O46</f>
        <v>2375000</v>
      </c>
      <c r="Q46" s="17"/>
    </row>
    <row r="47" spans="1:17" ht="20.100000000000001" customHeight="1" x14ac:dyDescent="0.2">
      <c r="A47" s="21">
        <v>2</v>
      </c>
      <c r="B47" s="88" t="s">
        <v>651</v>
      </c>
      <c r="C47" s="89" t="s">
        <v>652</v>
      </c>
      <c r="D47" s="90" t="s">
        <v>670</v>
      </c>
      <c r="E47" s="78" t="s">
        <v>649</v>
      </c>
      <c r="F47" s="91">
        <v>8</v>
      </c>
      <c r="G47" s="92">
        <v>80</v>
      </c>
      <c r="H47" s="71" t="s">
        <v>40</v>
      </c>
      <c r="I47" s="20">
        <v>2375000</v>
      </c>
      <c r="J47" s="17"/>
      <c r="K47" s="17"/>
      <c r="L47" s="20">
        <f t="shared" si="2"/>
        <v>2375000</v>
      </c>
      <c r="M47" s="17"/>
      <c r="N47" s="17"/>
      <c r="O47" s="17"/>
      <c r="P47" s="20">
        <f t="shared" si="3"/>
        <v>2375000</v>
      </c>
      <c r="Q47" s="17"/>
    </row>
    <row r="48" spans="1:17" ht="20.100000000000001" customHeight="1" x14ac:dyDescent="0.2">
      <c r="A48" s="21">
        <v>3</v>
      </c>
      <c r="B48" s="88" t="s">
        <v>653</v>
      </c>
      <c r="C48" s="89" t="s">
        <v>115</v>
      </c>
      <c r="D48" s="90" t="s">
        <v>671</v>
      </c>
      <c r="E48" s="78" t="s">
        <v>649</v>
      </c>
      <c r="F48" s="91">
        <v>8</v>
      </c>
      <c r="G48" s="92">
        <v>83</v>
      </c>
      <c r="H48" s="71" t="s">
        <v>40</v>
      </c>
      <c r="I48" s="20">
        <v>2375000</v>
      </c>
      <c r="J48" s="17"/>
      <c r="K48" s="17"/>
      <c r="L48" s="20">
        <f t="shared" si="2"/>
        <v>2375000</v>
      </c>
      <c r="M48" s="17"/>
      <c r="N48" s="17"/>
      <c r="O48" s="17"/>
      <c r="P48" s="20">
        <f t="shared" si="3"/>
        <v>2375000</v>
      </c>
      <c r="Q48" s="17"/>
    </row>
    <row r="49" spans="1:17" ht="20.100000000000001" customHeight="1" x14ac:dyDescent="0.2">
      <c r="A49" s="21">
        <v>4</v>
      </c>
      <c r="B49" s="88" t="s">
        <v>205</v>
      </c>
      <c r="C49" s="89" t="s">
        <v>248</v>
      </c>
      <c r="D49" s="90" t="s">
        <v>672</v>
      </c>
      <c r="E49" s="78" t="s">
        <v>153</v>
      </c>
      <c r="F49" s="91">
        <v>8.4</v>
      </c>
      <c r="G49" s="92">
        <v>100</v>
      </c>
      <c r="H49" s="71" t="s">
        <v>40</v>
      </c>
      <c r="I49" s="20">
        <v>2375000</v>
      </c>
      <c r="J49" s="17"/>
      <c r="K49" s="17"/>
      <c r="L49" s="20">
        <f t="shared" ref="L49:L58" si="4">SUM(I49,K49)</f>
        <v>2375000</v>
      </c>
      <c r="M49" s="17"/>
      <c r="N49" s="17"/>
      <c r="O49" s="17"/>
      <c r="P49" s="20">
        <f t="shared" ref="P49:P58" si="5">L49-O49</f>
        <v>2375000</v>
      </c>
      <c r="Q49" s="17"/>
    </row>
    <row r="50" spans="1:17" ht="20.100000000000001" customHeight="1" x14ac:dyDescent="0.2">
      <c r="A50" s="21">
        <v>5</v>
      </c>
      <c r="B50" s="88" t="s">
        <v>156</v>
      </c>
      <c r="C50" s="89" t="s">
        <v>157</v>
      </c>
      <c r="D50" s="90" t="s">
        <v>673</v>
      </c>
      <c r="E50" s="78" t="s">
        <v>164</v>
      </c>
      <c r="F50" s="91">
        <v>9.1999999999999993</v>
      </c>
      <c r="G50" s="92">
        <v>80</v>
      </c>
      <c r="H50" s="71" t="s">
        <v>40</v>
      </c>
      <c r="I50" s="20">
        <v>2375000</v>
      </c>
      <c r="J50" s="17"/>
      <c r="K50" s="17"/>
      <c r="L50" s="20">
        <f t="shared" si="4"/>
        <v>2375000</v>
      </c>
      <c r="M50" s="17"/>
      <c r="N50" s="17"/>
      <c r="O50" s="17"/>
      <c r="P50" s="20">
        <f t="shared" si="5"/>
        <v>2375000</v>
      </c>
      <c r="Q50" s="17"/>
    </row>
    <row r="51" spans="1:17" ht="20.100000000000001" customHeight="1" x14ac:dyDescent="0.2">
      <c r="A51" s="21">
        <v>6</v>
      </c>
      <c r="B51" s="88" t="s">
        <v>654</v>
      </c>
      <c r="C51" s="89" t="s">
        <v>179</v>
      </c>
      <c r="D51" s="90" t="s">
        <v>674</v>
      </c>
      <c r="E51" s="78" t="s">
        <v>649</v>
      </c>
      <c r="F51" s="91">
        <v>8.2799999999999994</v>
      </c>
      <c r="G51" s="92">
        <v>80</v>
      </c>
      <c r="H51" s="71" t="s">
        <v>40</v>
      </c>
      <c r="I51" s="20">
        <v>2375000</v>
      </c>
      <c r="J51" s="17"/>
      <c r="K51" s="17"/>
      <c r="L51" s="20">
        <f t="shared" si="4"/>
        <v>2375000</v>
      </c>
      <c r="M51" s="17"/>
      <c r="N51" s="17"/>
      <c r="O51" s="17"/>
      <c r="P51" s="20">
        <f t="shared" si="5"/>
        <v>2375000</v>
      </c>
      <c r="Q51" s="17"/>
    </row>
    <row r="52" spans="1:17" ht="20.100000000000001" customHeight="1" x14ac:dyDescent="0.2">
      <c r="A52" s="21">
        <v>7</v>
      </c>
      <c r="B52" s="88" t="s">
        <v>655</v>
      </c>
      <c r="C52" s="89" t="s">
        <v>404</v>
      </c>
      <c r="D52" s="90" t="s">
        <v>675</v>
      </c>
      <c r="E52" s="78" t="s">
        <v>649</v>
      </c>
      <c r="F52" s="91">
        <v>8.64</v>
      </c>
      <c r="G52" s="92">
        <v>85</v>
      </c>
      <c r="H52" s="71" t="s">
        <v>40</v>
      </c>
      <c r="I52" s="20">
        <v>2375000</v>
      </c>
      <c r="J52" s="17"/>
      <c r="K52" s="17"/>
      <c r="L52" s="20">
        <f t="shared" si="4"/>
        <v>2375000</v>
      </c>
      <c r="M52" s="17"/>
      <c r="N52" s="17"/>
      <c r="O52" s="17"/>
      <c r="P52" s="20">
        <f t="shared" si="5"/>
        <v>2375000</v>
      </c>
      <c r="Q52" s="17"/>
    </row>
    <row r="53" spans="1:17" ht="20.100000000000001" customHeight="1" x14ac:dyDescent="0.2">
      <c r="A53" s="21">
        <v>8</v>
      </c>
      <c r="B53" s="88" t="s">
        <v>152</v>
      </c>
      <c r="C53" s="89" t="s">
        <v>146</v>
      </c>
      <c r="D53" s="90" t="s">
        <v>676</v>
      </c>
      <c r="E53" s="78" t="s">
        <v>649</v>
      </c>
      <c r="F53" s="91">
        <v>8.34</v>
      </c>
      <c r="G53" s="92">
        <v>83</v>
      </c>
      <c r="H53" s="71" t="s">
        <v>40</v>
      </c>
      <c r="I53" s="20">
        <v>2375000</v>
      </c>
      <c r="J53" s="17"/>
      <c r="K53" s="17"/>
      <c r="L53" s="20">
        <f t="shared" si="4"/>
        <v>2375000</v>
      </c>
      <c r="M53" s="17"/>
      <c r="N53" s="17"/>
      <c r="O53" s="17"/>
      <c r="P53" s="20">
        <f t="shared" si="5"/>
        <v>2375000</v>
      </c>
      <c r="Q53" s="17"/>
    </row>
    <row r="54" spans="1:17" ht="20.100000000000001" customHeight="1" x14ac:dyDescent="0.2">
      <c r="A54" s="21">
        <v>9</v>
      </c>
      <c r="B54" s="88" t="s">
        <v>656</v>
      </c>
      <c r="C54" s="89" t="s">
        <v>657</v>
      </c>
      <c r="D54" s="90" t="s">
        <v>677</v>
      </c>
      <c r="E54" s="78" t="s">
        <v>692</v>
      </c>
      <c r="F54" s="91">
        <v>8.4</v>
      </c>
      <c r="G54" s="92">
        <v>80</v>
      </c>
      <c r="H54" s="71" t="s">
        <v>40</v>
      </c>
      <c r="I54" s="20">
        <v>2375000</v>
      </c>
      <c r="J54" s="17"/>
      <c r="K54" s="17"/>
      <c r="L54" s="20">
        <f t="shared" si="4"/>
        <v>2375000</v>
      </c>
      <c r="M54" s="17"/>
      <c r="N54" s="17"/>
      <c r="O54" s="17"/>
      <c r="P54" s="20">
        <f t="shared" si="5"/>
        <v>2375000</v>
      </c>
      <c r="Q54" s="17"/>
    </row>
    <row r="55" spans="1:17" ht="20.100000000000001" customHeight="1" x14ac:dyDescent="0.2">
      <c r="A55" s="21">
        <v>10</v>
      </c>
      <c r="B55" s="88" t="s">
        <v>147</v>
      </c>
      <c r="C55" s="89" t="s">
        <v>139</v>
      </c>
      <c r="D55" s="90" t="s">
        <v>678</v>
      </c>
      <c r="E55" s="78" t="s">
        <v>153</v>
      </c>
      <c r="F55" s="91">
        <v>8.82</v>
      </c>
      <c r="G55" s="92">
        <v>96</v>
      </c>
      <c r="H55" s="71" t="s">
        <v>40</v>
      </c>
      <c r="I55" s="20">
        <v>2375000</v>
      </c>
      <c r="J55" s="17"/>
      <c r="K55" s="17"/>
      <c r="L55" s="20">
        <f t="shared" si="4"/>
        <v>2375000</v>
      </c>
      <c r="M55" s="17"/>
      <c r="N55" s="17"/>
      <c r="O55" s="17"/>
      <c r="P55" s="20">
        <f t="shared" si="5"/>
        <v>2375000</v>
      </c>
      <c r="Q55" s="17"/>
    </row>
    <row r="56" spans="1:17" ht="20.100000000000001" customHeight="1" x14ac:dyDescent="0.2">
      <c r="A56" s="21">
        <v>11</v>
      </c>
      <c r="B56" s="88" t="s">
        <v>181</v>
      </c>
      <c r="C56" s="89" t="s">
        <v>468</v>
      </c>
      <c r="D56" s="90" t="s">
        <v>679</v>
      </c>
      <c r="E56" s="78" t="s">
        <v>693</v>
      </c>
      <c r="F56" s="91">
        <v>8.0299999999999994</v>
      </c>
      <c r="G56" s="92">
        <v>96</v>
      </c>
      <c r="H56" s="71" t="s">
        <v>40</v>
      </c>
      <c r="I56" s="20">
        <v>2375000</v>
      </c>
      <c r="J56" s="17"/>
      <c r="K56" s="17"/>
      <c r="L56" s="20">
        <f t="shared" si="4"/>
        <v>2375000</v>
      </c>
      <c r="M56" s="17"/>
      <c r="N56" s="17"/>
      <c r="O56" s="17"/>
      <c r="P56" s="20">
        <f t="shared" si="5"/>
        <v>2375000</v>
      </c>
      <c r="Q56" s="17"/>
    </row>
    <row r="57" spans="1:17" ht="20.100000000000001" customHeight="1" x14ac:dyDescent="0.2">
      <c r="A57" s="21">
        <v>12</v>
      </c>
      <c r="B57" s="88" t="s">
        <v>257</v>
      </c>
      <c r="C57" s="89" t="s">
        <v>203</v>
      </c>
      <c r="D57" s="90" t="s">
        <v>680</v>
      </c>
      <c r="E57" s="78" t="s">
        <v>154</v>
      </c>
      <c r="F57" s="91">
        <v>8.14</v>
      </c>
      <c r="G57" s="92">
        <v>100</v>
      </c>
      <c r="H57" s="71" t="s">
        <v>40</v>
      </c>
      <c r="I57" s="20">
        <v>2375000</v>
      </c>
      <c r="J57" s="17"/>
      <c r="K57" s="17"/>
      <c r="L57" s="20">
        <f t="shared" si="4"/>
        <v>2375000</v>
      </c>
      <c r="M57" s="17"/>
      <c r="N57" s="17"/>
      <c r="O57" s="17"/>
      <c r="P57" s="20">
        <f t="shared" si="5"/>
        <v>2375000</v>
      </c>
      <c r="Q57" s="17"/>
    </row>
    <row r="58" spans="1:17" ht="20.100000000000001" customHeight="1" x14ac:dyDescent="0.2">
      <c r="A58" s="21">
        <v>13</v>
      </c>
      <c r="B58" s="88" t="s">
        <v>658</v>
      </c>
      <c r="C58" s="89" t="s">
        <v>659</v>
      </c>
      <c r="D58" s="90" t="s">
        <v>681</v>
      </c>
      <c r="E58" s="78" t="s">
        <v>649</v>
      </c>
      <c r="F58" s="91">
        <v>8</v>
      </c>
      <c r="G58" s="92">
        <v>82</v>
      </c>
      <c r="H58" s="71" t="s">
        <v>40</v>
      </c>
      <c r="I58" s="20">
        <v>2375000</v>
      </c>
      <c r="J58" s="17"/>
      <c r="K58" s="17"/>
      <c r="L58" s="20">
        <f t="shared" si="4"/>
        <v>2375000</v>
      </c>
      <c r="M58" s="17"/>
      <c r="N58" s="17"/>
      <c r="O58" s="17"/>
      <c r="P58" s="20">
        <f t="shared" si="5"/>
        <v>2375000</v>
      </c>
      <c r="Q58" s="17"/>
    </row>
    <row r="59" spans="1:17" ht="20.100000000000001" customHeight="1" x14ac:dyDescent="0.2">
      <c r="A59" s="21">
        <v>14</v>
      </c>
      <c r="B59" s="88" t="s">
        <v>158</v>
      </c>
      <c r="C59" s="89" t="s">
        <v>159</v>
      </c>
      <c r="D59" s="90" t="s">
        <v>682</v>
      </c>
      <c r="E59" s="78" t="s">
        <v>164</v>
      </c>
      <c r="F59" s="91">
        <v>8.24</v>
      </c>
      <c r="G59" s="92">
        <v>82</v>
      </c>
      <c r="H59" s="71" t="s">
        <v>40</v>
      </c>
      <c r="I59" s="20">
        <v>2375000</v>
      </c>
      <c r="J59" s="17"/>
      <c r="K59" s="17"/>
      <c r="L59" s="20">
        <f t="shared" ref="L59:L69" si="6">SUM(I59,K59)</f>
        <v>2375000</v>
      </c>
      <c r="M59" s="17"/>
      <c r="N59" s="17"/>
      <c r="O59" s="17"/>
      <c r="P59" s="20">
        <f t="shared" ref="P59:P69" si="7">L59-O59</f>
        <v>2375000</v>
      </c>
      <c r="Q59" s="17"/>
    </row>
    <row r="60" spans="1:17" ht="20.100000000000001" customHeight="1" x14ac:dyDescent="0.2">
      <c r="A60" s="21">
        <v>15</v>
      </c>
      <c r="B60" s="88" t="s">
        <v>660</v>
      </c>
      <c r="C60" s="89" t="s">
        <v>290</v>
      </c>
      <c r="D60" s="90" t="s">
        <v>683</v>
      </c>
      <c r="E60" s="78" t="s">
        <v>693</v>
      </c>
      <c r="F60" s="91">
        <v>8.34</v>
      </c>
      <c r="G60" s="92">
        <v>100</v>
      </c>
      <c r="H60" s="71" t="s">
        <v>40</v>
      </c>
      <c r="I60" s="20">
        <v>2375000</v>
      </c>
      <c r="J60" s="17"/>
      <c r="K60" s="17"/>
      <c r="L60" s="20">
        <f t="shared" si="6"/>
        <v>2375000</v>
      </c>
      <c r="M60" s="17"/>
      <c r="N60" s="17"/>
      <c r="O60" s="17"/>
      <c r="P60" s="20">
        <f t="shared" si="7"/>
        <v>2375000</v>
      </c>
      <c r="Q60" s="17"/>
    </row>
    <row r="61" spans="1:17" ht="20.100000000000001" customHeight="1" x14ac:dyDescent="0.2">
      <c r="A61" s="21">
        <v>16</v>
      </c>
      <c r="B61" s="88" t="s">
        <v>221</v>
      </c>
      <c r="C61" s="89" t="s">
        <v>661</v>
      </c>
      <c r="D61" s="90" t="s">
        <v>684</v>
      </c>
      <c r="E61" s="78" t="s">
        <v>649</v>
      </c>
      <c r="F61" s="91">
        <v>8.2799999999999994</v>
      </c>
      <c r="G61" s="92">
        <v>85</v>
      </c>
      <c r="H61" s="71" t="s">
        <v>40</v>
      </c>
      <c r="I61" s="20">
        <v>2375000</v>
      </c>
      <c r="J61" s="17"/>
      <c r="K61" s="17"/>
      <c r="L61" s="20">
        <f t="shared" si="6"/>
        <v>2375000</v>
      </c>
      <c r="M61" s="17"/>
      <c r="N61" s="17"/>
      <c r="O61" s="17"/>
      <c r="P61" s="20">
        <f t="shared" si="7"/>
        <v>2375000</v>
      </c>
      <c r="Q61" s="17"/>
    </row>
    <row r="62" spans="1:17" ht="20.100000000000001" customHeight="1" x14ac:dyDescent="0.2">
      <c r="A62" s="21">
        <v>17</v>
      </c>
      <c r="B62" s="88" t="s">
        <v>662</v>
      </c>
      <c r="C62" s="89" t="s">
        <v>238</v>
      </c>
      <c r="D62" s="90" t="s">
        <v>685</v>
      </c>
      <c r="E62" s="78" t="s">
        <v>649</v>
      </c>
      <c r="F62" s="91">
        <v>9</v>
      </c>
      <c r="G62" s="92">
        <v>82</v>
      </c>
      <c r="H62" s="71" t="s">
        <v>40</v>
      </c>
      <c r="I62" s="20">
        <v>2375000</v>
      </c>
      <c r="J62" s="17"/>
      <c r="K62" s="17"/>
      <c r="L62" s="20">
        <f t="shared" si="6"/>
        <v>2375000</v>
      </c>
      <c r="M62" s="17"/>
      <c r="N62" s="17"/>
      <c r="O62" s="17"/>
      <c r="P62" s="20">
        <f t="shared" si="7"/>
        <v>2375000</v>
      </c>
      <c r="Q62" s="17"/>
    </row>
    <row r="63" spans="1:17" ht="20.100000000000001" customHeight="1" x14ac:dyDescent="0.2">
      <c r="A63" s="21">
        <v>18</v>
      </c>
      <c r="B63" s="88" t="s">
        <v>267</v>
      </c>
      <c r="C63" s="89" t="s">
        <v>238</v>
      </c>
      <c r="D63" s="90" t="s">
        <v>686</v>
      </c>
      <c r="E63" s="78" t="s">
        <v>153</v>
      </c>
      <c r="F63" s="91">
        <v>8.25</v>
      </c>
      <c r="G63" s="92">
        <v>91</v>
      </c>
      <c r="H63" s="71" t="s">
        <v>40</v>
      </c>
      <c r="I63" s="20">
        <v>2375000</v>
      </c>
      <c r="J63" s="17"/>
      <c r="K63" s="17"/>
      <c r="L63" s="20">
        <f t="shared" si="6"/>
        <v>2375000</v>
      </c>
      <c r="M63" s="17"/>
      <c r="N63" s="17"/>
      <c r="O63" s="17"/>
      <c r="P63" s="20">
        <f t="shared" si="7"/>
        <v>2375000</v>
      </c>
      <c r="Q63" s="17"/>
    </row>
    <row r="64" spans="1:17" ht="20.100000000000001" customHeight="1" x14ac:dyDescent="0.2">
      <c r="A64" s="16" t="s">
        <v>15</v>
      </c>
      <c r="B64" s="115" t="s">
        <v>16</v>
      </c>
      <c r="C64" s="116"/>
      <c r="D64" s="16" t="s">
        <v>17</v>
      </c>
      <c r="E64" s="16"/>
      <c r="F64" s="16"/>
      <c r="G64" s="16"/>
      <c r="H64" s="16" t="s">
        <v>18</v>
      </c>
      <c r="I64" s="16">
        <v>1</v>
      </c>
      <c r="J64" s="16">
        <v>2</v>
      </c>
      <c r="K64" s="16">
        <v>3</v>
      </c>
      <c r="L64" s="16">
        <v>4</v>
      </c>
      <c r="M64" s="16">
        <v>5</v>
      </c>
      <c r="N64" s="16">
        <v>6</v>
      </c>
      <c r="O64" s="16">
        <v>7</v>
      </c>
      <c r="P64" s="16" t="s">
        <v>19</v>
      </c>
      <c r="Q64" s="16" t="s">
        <v>20</v>
      </c>
    </row>
    <row r="65" spans="1:17" ht="20.100000000000001" customHeight="1" x14ac:dyDescent="0.2">
      <c r="A65" s="21">
        <v>19</v>
      </c>
      <c r="B65" s="88" t="s">
        <v>148</v>
      </c>
      <c r="C65" s="89" t="s">
        <v>663</v>
      </c>
      <c r="D65" s="90" t="s">
        <v>687</v>
      </c>
      <c r="E65" s="78" t="s">
        <v>154</v>
      </c>
      <c r="F65" s="91">
        <v>8.4499999999999993</v>
      </c>
      <c r="G65" s="92">
        <v>90</v>
      </c>
      <c r="H65" s="71" t="s">
        <v>40</v>
      </c>
      <c r="I65" s="20">
        <v>2375000</v>
      </c>
      <c r="J65" s="17"/>
      <c r="K65" s="17"/>
      <c r="L65" s="20">
        <f t="shared" si="6"/>
        <v>2375000</v>
      </c>
      <c r="M65" s="17"/>
      <c r="N65" s="17"/>
      <c r="O65" s="17"/>
      <c r="P65" s="20">
        <f t="shared" si="7"/>
        <v>2375000</v>
      </c>
      <c r="Q65" s="17"/>
    </row>
    <row r="66" spans="1:17" ht="20.100000000000001" customHeight="1" x14ac:dyDescent="0.2">
      <c r="A66" s="21">
        <v>20</v>
      </c>
      <c r="B66" s="88" t="s">
        <v>664</v>
      </c>
      <c r="C66" s="89" t="s">
        <v>665</v>
      </c>
      <c r="D66" s="90" t="s">
        <v>688</v>
      </c>
      <c r="E66" s="78" t="s">
        <v>649</v>
      </c>
      <c r="F66" s="91">
        <v>8.84</v>
      </c>
      <c r="G66" s="92">
        <v>80</v>
      </c>
      <c r="H66" s="71" t="s">
        <v>40</v>
      </c>
      <c r="I66" s="20">
        <v>2375000</v>
      </c>
      <c r="J66" s="17"/>
      <c r="K66" s="17"/>
      <c r="L66" s="20">
        <f t="shared" si="6"/>
        <v>2375000</v>
      </c>
      <c r="M66" s="17"/>
      <c r="N66" s="17"/>
      <c r="O66" s="17"/>
      <c r="P66" s="20">
        <f t="shared" si="7"/>
        <v>2375000</v>
      </c>
      <c r="Q66" s="17"/>
    </row>
    <row r="67" spans="1:17" ht="20.100000000000001" customHeight="1" x14ac:dyDescent="0.2">
      <c r="A67" s="21">
        <v>21</v>
      </c>
      <c r="B67" s="88" t="s">
        <v>666</v>
      </c>
      <c r="C67" s="89" t="s">
        <v>667</v>
      </c>
      <c r="D67" s="90" t="s">
        <v>689</v>
      </c>
      <c r="E67" s="78" t="s">
        <v>693</v>
      </c>
      <c r="F67" s="91">
        <v>8.43</v>
      </c>
      <c r="G67" s="92">
        <v>100</v>
      </c>
      <c r="H67" s="71" t="s">
        <v>40</v>
      </c>
      <c r="I67" s="20">
        <v>2375000</v>
      </c>
      <c r="J67" s="17"/>
      <c r="K67" s="17"/>
      <c r="L67" s="20">
        <f t="shared" si="6"/>
        <v>2375000</v>
      </c>
      <c r="M67" s="17"/>
      <c r="N67" s="17"/>
      <c r="O67" s="17"/>
      <c r="P67" s="20">
        <f t="shared" si="7"/>
        <v>2375000</v>
      </c>
      <c r="Q67" s="17"/>
    </row>
    <row r="68" spans="1:17" ht="20.100000000000001" customHeight="1" x14ac:dyDescent="0.2">
      <c r="A68" s="21">
        <v>22</v>
      </c>
      <c r="B68" s="88" t="s">
        <v>145</v>
      </c>
      <c r="C68" s="89" t="s">
        <v>122</v>
      </c>
      <c r="D68" s="90" t="s">
        <v>690</v>
      </c>
      <c r="E68" s="78" t="s">
        <v>693</v>
      </c>
      <c r="F68" s="91">
        <v>8.2200000000000006</v>
      </c>
      <c r="G68" s="92">
        <v>94</v>
      </c>
      <c r="H68" s="71" t="s">
        <v>40</v>
      </c>
      <c r="I68" s="20">
        <v>2375000</v>
      </c>
      <c r="J68" s="17"/>
      <c r="K68" s="17"/>
      <c r="L68" s="20">
        <f t="shared" si="6"/>
        <v>2375000</v>
      </c>
      <c r="M68" s="17"/>
      <c r="N68" s="17"/>
      <c r="O68" s="17"/>
      <c r="P68" s="20">
        <f t="shared" si="7"/>
        <v>2375000</v>
      </c>
      <c r="Q68" s="17"/>
    </row>
    <row r="69" spans="1:17" ht="20.100000000000001" customHeight="1" x14ac:dyDescent="0.2">
      <c r="A69" s="21">
        <v>23</v>
      </c>
      <c r="B69" s="88" t="s">
        <v>668</v>
      </c>
      <c r="C69" s="89" t="s">
        <v>127</v>
      </c>
      <c r="D69" s="90" t="s">
        <v>691</v>
      </c>
      <c r="E69" s="78" t="s">
        <v>694</v>
      </c>
      <c r="F69" s="91">
        <v>8.27</v>
      </c>
      <c r="G69" s="92">
        <v>81</v>
      </c>
      <c r="H69" s="71" t="s">
        <v>40</v>
      </c>
      <c r="I69" s="20">
        <v>2375000</v>
      </c>
      <c r="J69" s="17"/>
      <c r="K69" s="17"/>
      <c r="L69" s="20">
        <f t="shared" si="6"/>
        <v>2375000</v>
      </c>
      <c r="M69" s="17"/>
      <c r="N69" s="17"/>
      <c r="O69" s="17"/>
      <c r="P69" s="20">
        <f t="shared" si="7"/>
        <v>2375000</v>
      </c>
      <c r="Q69" s="17"/>
    </row>
    <row r="70" spans="1:17" s="11" customFormat="1" ht="24.95" customHeight="1" x14ac:dyDescent="0.2">
      <c r="A70" s="9"/>
      <c r="B70" s="56" t="s">
        <v>44</v>
      </c>
      <c r="C70" s="27">
        <f>A69</f>
        <v>23</v>
      </c>
      <c r="D70" s="27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8">
        <f>SUM(P46:P69)</f>
        <v>54625000</v>
      </c>
      <c r="Q70" s="10"/>
    </row>
    <row r="71" spans="1:17" ht="24.95" customHeight="1" x14ac:dyDescent="0.25">
      <c r="B71" s="3" t="s">
        <v>695</v>
      </c>
    </row>
    <row r="72" spans="1:17" ht="18" customHeight="1" x14ac:dyDescent="0.25">
      <c r="P72" s="12" t="s">
        <v>1184</v>
      </c>
    </row>
    <row r="73" spans="1:17" ht="18" customHeight="1" x14ac:dyDescent="0.25">
      <c r="B73" s="6" t="s">
        <v>21</v>
      </c>
      <c r="I73" s="6" t="s">
        <v>23</v>
      </c>
      <c r="P73" s="6" t="s">
        <v>22</v>
      </c>
    </row>
    <row r="74" spans="1:17" ht="18" customHeight="1" x14ac:dyDescent="0.2">
      <c r="B74" s="5"/>
      <c r="I74" s="5"/>
      <c r="P74" s="5"/>
    </row>
    <row r="75" spans="1:17" s="140" customFormat="1" ht="18" customHeight="1" x14ac:dyDescent="0.2">
      <c r="B75" s="141" t="s">
        <v>70</v>
      </c>
      <c r="I75" s="141" t="s">
        <v>70</v>
      </c>
      <c r="P75" s="141" t="s">
        <v>70</v>
      </c>
    </row>
    <row r="76" spans="1:17" ht="18" customHeight="1" x14ac:dyDescent="0.2"/>
    <row r="77" spans="1:17" ht="18" customHeight="1" x14ac:dyDescent="0.2"/>
    <row r="78" spans="1:17" ht="18" customHeight="1" x14ac:dyDescent="0.25">
      <c r="B78" s="54" t="s">
        <v>294</v>
      </c>
      <c r="I78" s="54" t="s">
        <v>41</v>
      </c>
      <c r="P78" s="54" t="s">
        <v>42</v>
      </c>
    </row>
    <row r="79" spans="1:17" ht="18" customHeight="1" x14ac:dyDescent="0.2"/>
    <row r="80" spans="1:17" ht="18" customHeight="1" x14ac:dyDescent="0.2"/>
    <row r="81" spans="1:17" ht="18" customHeight="1" x14ac:dyDescent="0.2"/>
    <row r="82" spans="1:17" ht="18" customHeight="1" x14ac:dyDescent="0.2"/>
    <row r="83" spans="1:17" ht="18" customHeight="1" x14ac:dyDescent="0.2"/>
    <row r="84" spans="1:17" ht="18" customHeight="1" x14ac:dyDescent="0.2"/>
    <row r="85" spans="1:17" ht="18" customHeight="1" x14ac:dyDescent="0.2"/>
    <row r="86" spans="1:17" ht="18" customHeight="1" x14ac:dyDescent="0.2"/>
    <row r="87" spans="1:17" ht="18" customHeight="1" x14ac:dyDescent="0.2"/>
    <row r="88" spans="1:17" ht="18" customHeight="1" x14ac:dyDescent="0.2"/>
    <row r="89" spans="1:17" ht="18" customHeight="1" x14ac:dyDescent="0.2"/>
    <row r="90" spans="1:17" ht="18" customHeight="1" x14ac:dyDescent="0.2"/>
    <row r="91" spans="1:17" ht="18" customHeight="1" x14ac:dyDescent="0.2"/>
    <row r="92" spans="1:17" ht="18" customHeight="1" x14ac:dyDescent="0.2"/>
    <row r="93" spans="1:17" ht="18" customHeight="1" x14ac:dyDescent="0.2"/>
    <row r="94" spans="1:17" ht="18" customHeight="1" x14ac:dyDescent="0.2"/>
    <row r="95" spans="1:17" ht="18" customHeight="1" x14ac:dyDescent="0.2"/>
    <row r="96" spans="1:17" ht="18" customHeight="1" x14ac:dyDescent="0.25">
      <c r="A96" s="104" t="s">
        <v>24</v>
      </c>
      <c r="B96" s="104"/>
      <c r="C96" s="104"/>
      <c r="D96" s="104"/>
      <c r="E96" s="13"/>
      <c r="F96" s="13"/>
      <c r="G96" s="13"/>
      <c r="J96" s="105" t="s">
        <v>33</v>
      </c>
      <c r="K96" s="105"/>
      <c r="L96" s="105"/>
      <c r="M96" s="105"/>
      <c r="N96" s="105"/>
      <c r="O96" s="105"/>
      <c r="P96" s="105"/>
      <c r="Q96" s="105"/>
    </row>
    <row r="97" spans="1:17" ht="18" customHeight="1" x14ac:dyDescent="0.25">
      <c r="A97" s="105" t="s">
        <v>71</v>
      </c>
      <c r="B97" s="105"/>
      <c r="C97" s="105"/>
      <c r="D97" s="105"/>
      <c r="E97" s="14"/>
      <c r="F97" s="14"/>
      <c r="G97" s="14"/>
      <c r="J97" s="127" t="s">
        <v>63</v>
      </c>
      <c r="K97" s="127"/>
      <c r="L97" s="127"/>
      <c r="M97" s="127"/>
      <c r="N97" s="127"/>
      <c r="O97" s="127"/>
      <c r="P97" s="127"/>
      <c r="Q97" s="127"/>
    </row>
    <row r="98" spans="1:17" ht="18" customHeight="1" x14ac:dyDescent="0.25">
      <c r="A98" s="105" t="s">
        <v>72</v>
      </c>
      <c r="B98" s="105"/>
      <c r="C98" s="105"/>
      <c r="D98" s="105"/>
      <c r="E98" s="14"/>
      <c r="F98" s="14"/>
      <c r="G98" s="14"/>
      <c r="J98" s="104"/>
      <c r="K98" s="104"/>
      <c r="L98" s="104"/>
      <c r="M98" s="104"/>
      <c r="N98" s="104"/>
      <c r="O98" s="104"/>
      <c r="P98" s="104"/>
      <c r="Q98" s="104"/>
    </row>
    <row r="99" spans="1:17" ht="18" customHeight="1" x14ac:dyDescent="0.25">
      <c r="A99" s="104" t="s">
        <v>397</v>
      </c>
      <c r="B99" s="104"/>
      <c r="C99" s="104"/>
      <c r="D99" s="104"/>
      <c r="E99" s="13"/>
      <c r="F99" s="13"/>
      <c r="G99" s="13"/>
      <c r="P99" s="4"/>
    </row>
    <row r="100" spans="1:17" ht="18" customHeight="1" x14ac:dyDescent="0.25">
      <c r="A100" s="104" t="s">
        <v>37</v>
      </c>
      <c r="B100" s="104"/>
      <c r="C100" s="104"/>
      <c r="D100" s="104"/>
      <c r="E100" s="15"/>
      <c r="F100" s="15"/>
      <c r="G100" s="15"/>
    </row>
    <row r="101" spans="1:17" ht="9.9499999999999993" customHeight="1" x14ac:dyDescent="0.2"/>
    <row r="102" spans="1:17" ht="30" customHeight="1" x14ac:dyDescent="0.3">
      <c r="A102" s="126" t="s">
        <v>38</v>
      </c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</row>
    <row r="103" spans="1:17" ht="24.95" customHeight="1" x14ac:dyDescent="0.3">
      <c r="A103" s="106" t="s">
        <v>293</v>
      </c>
      <c r="B103" s="106"/>
      <c r="C103" s="106"/>
      <c r="D103" s="106"/>
      <c r="E103" s="106"/>
      <c r="F103" s="106"/>
      <c r="G103" s="106"/>
      <c r="H103" s="106"/>
      <c r="I103" s="106"/>
      <c r="J103" s="106"/>
      <c r="K103" s="106"/>
      <c r="L103" s="106"/>
      <c r="M103" s="106"/>
      <c r="N103" s="106"/>
      <c r="O103" s="106"/>
      <c r="P103" s="106"/>
      <c r="Q103" s="106"/>
    </row>
    <row r="104" spans="1:17" ht="9.9499999999999993" customHeight="1" x14ac:dyDescent="0.25">
      <c r="Q104" s="3"/>
    </row>
    <row r="105" spans="1:17" ht="30" customHeight="1" x14ac:dyDescent="0.2">
      <c r="A105" s="107" t="s">
        <v>0</v>
      </c>
      <c r="B105" s="109" t="s">
        <v>1</v>
      </c>
      <c r="C105" s="110"/>
      <c r="D105" s="113" t="s">
        <v>2</v>
      </c>
      <c r="E105" s="113" t="s">
        <v>32</v>
      </c>
      <c r="F105" s="119" t="s">
        <v>173</v>
      </c>
      <c r="G105" s="121" t="s">
        <v>174</v>
      </c>
      <c r="H105" s="107" t="s">
        <v>3</v>
      </c>
      <c r="I105" s="107" t="s">
        <v>4</v>
      </c>
      <c r="J105" s="117" t="s">
        <v>5</v>
      </c>
      <c r="K105" s="118"/>
      <c r="L105" s="124" t="s">
        <v>8</v>
      </c>
      <c r="M105" s="117" t="s">
        <v>9</v>
      </c>
      <c r="N105" s="123"/>
      <c r="O105" s="118"/>
      <c r="P105" s="107" t="s">
        <v>13</v>
      </c>
      <c r="Q105" s="113" t="s">
        <v>14</v>
      </c>
    </row>
    <row r="106" spans="1:17" ht="20.100000000000001" customHeight="1" x14ac:dyDescent="0.25">
      <c r="A106" s="108"/>
      <c r="B106" s="111"/>
      <c r="C106" s="112"/>
      <c r="D106" s="114"/>
      <c r="E106" s="114"/>
      <c r="F106" s="120"/>
      <c r="G106" s="122"/>
      <c r="H106" s="108"/>
      <c r="I106" s="108"/>
      <c r="J106" s="7" t="s">
        <v>6</v>
      </c>
      <c r="K106" s="7" t="s">
        <v>7</v>
      </c>
      <c r="L106" s="125"/>
      <c r="M106" s="8" t="s">
        <v>10</v>
      </c>
      <c r="N106" s="8" t="s">
        <v>11</v>
      </c>
      <c r="O106" s="7" t="s">
        <v>12</v>
      </c>
      <c r="P106" s="108"/>
      <c r="Q106" s="114"/>
    </row>
    <row r="107" spans="1:17" ht="20.100000000000001" customHeight="1" x14ac:dyDescent="0.2">
      <c r="A107" s="16" t="s">
        <v>15</v>
      </c>
      <c r="B107" s="115" t="s">
        <v>16</v>
      </c>
      <c r="C107" s="116"/>
      <c r="D107" s="16" t="s">
        <v>17</v>
      </c>
      <c r="E107" s="16"/>
      <c r="F107" s="16"/>
      <c r="G107" s="16"/>
      <c r="H107" s="16" t="s">
        <v>18</v>
      </c>
      <c r="I107" s="16">
        <v>1</v>
      </c>
      <c r="J107" s="16">
        <v>2</v>
      </c>
      <c r="K107" s="16">
        <v>3</v>
      </c>
      <c r="L107" s="16">
        <v>4</v>
      </c>
      <c r="M107" s="16">
        <v>5</v>
      </c>
      <c r="N107" s="16">
        <v>6</v>
      </c>
      <c r="O107" s="16">
        <v>7</v>
      </c>
      <c r="P107" s="16" t="s">
        <v>19</v>
      </c>
      <c r="Q107" s="16" t="s">
        <v>20</v>
      </c>
    </row>
    <row r="108" spans="1:17" ht="18" customHeight="1" x14ac:dyDescent="0.2">
      <c r="A108" s="21">
        <v>1</v>
      </c>
      <c r="B108" s="88" t="s">
        <v>696</v>
      </c>
      <c r="C108" s="89" t="s">
        <v>122</v>
      </c>
      <c r="D108" s="90" t="s">
        <v>756</v>
      </c>
      <c r="E108" s="78" t="s">
        <v>829</v>
      </c>
      <c r="F108" s="91">
        <v>9.1</v>
      </c>
      <c r="G108" s="92">
        <v>73</v>
      </c>
      <c r="H108" s="71" t="s">
        <v>39</v>
      </c>
      <c r="I108" s="19">
        <v>1500000</v>
      </c>
      <c r="J108" s="17"/>
      <c r="K108" s="17"/>
      <c r="L108" s="20">
        <f t="shared" ref="L108:L137" si="8">SUM(I108,K108)</f>
        <v>1500000</v>
      </c>
      <c r="M108" s="17"/>
      <c r="N108" s="17"/>
      <c r="O108" s="17"/>
      <c r="P108" s="20">
        <f t="shared" ref="P108:P137" si="9">L108-O108</f>
        <v>1500000</v>
      </c>
      <c r="Q108" s="17"/>
    </row>
    <row r="109" spans="1:17" ht="18" customHeight="1" x14ac:dyDescent="0.2">
      <c r="A109" s="21">
        <v>2</v>
      </c>
      <c r="B109" s="88" t="s">
        <v>697</v>
      </c>
      <c r="C109" s="89" t="s">
        <v>229</v>
      </c>
      <c r="D109" s="90" t="s">
        <v>757</v>
      </c>
      <c r="E109" s="78" t="s">
        <v>649</v>
      </c>
      <c r="F109" s="91">
        <v>9</v>
      </c>
      <c r="G109" s="92">
        <v>70</v>
      </c>
      <c r="H109" s="71" t="s">
        <v>39</v>
      </c>
      <c r="I109" s="19">
        <v>1500000</v>
      </c>
      <c r="J109" s="17"/>
      <c r="K109" s="17"/>
      <c r="L109" s="20">
        <f t="shared" si="8"/>
        <v>1500000</v>
      </c>
      <c r="M109" s="17"/>
      <c r="N109" s="17"/>
      <c r="O109" s="17"/>
      <c r="P109" s="20">
        <f t="shared" si="9"/>
        <v>1500000</v>
      </c>
      <c r="Q109" s="17"/>
    </row>
    <row r="110" spans="1:17" ht="18" customHeight="1" x14ac:dyDescent="0.2">
      <c r="A110" s="21">
        <v>3</v>
      </c>
      <c r="B110" s="88" t="s">
        <v>150</v>
      </c>
      <c r="C110" s="89" t="s">
        <v>85</v>
      </c>
      <c r="D110" s="90" t="s">
        <v>758</v>
      </c>
      <c r="E110" s="78" t="s">
        <v>164</v>
      </c>
      <c r="F110" s="91">
        <v>9</v>
      </c>
      <c r="G110" s="92">
        <v>75</v>
      </c>
      <c r="H110" s="71" t="s">
        <v>39</v>
      </c>
      <c r="I110" s="19">
        <v>1500000</v>
      </c>
      <c r="J110" s="17"/>
      <c r="K110" s="17"/>
      <c r="L110" s="20">
        <f t="shared" si="8"/>
        <v>1500000</v>
      </c>
      <c r="M110" s="17"/>
      <c r="N110" s="17"/>
      <c r="O110" s="17"/>
      <c r="P110" s="20">
        <f t="shared" si="9"/>
        <v>1500000</v>
      </c>
      <c r="Q110" s="17"/>
    </row>
    <row r="111" spans="1:17" ht="18" customHeight="1" x14ac:dyDescent="0.2">
      <c r="A111" s="21">
        <v>4</v>
      </c>
      <c r="B111" s="88" t="s">
        <v>270</v>
      </c>
      <c r="C111" s="89" t="s">
        <v>271</v>
      </c>
      <c r="D111" s="90" t="s">
        <v>759</v>
      </c>
      <c r="E111" s="78" t="s">
        <v>268</v>
      </c>
      <c r="F111" s="91">
        <v>8.77</v>
      </c>
      <c r="G111" s="92">
        <v>75</v>
      </c>
      <c r="H111" s="71" t="s">
        <v>39</v>
      </c>
      <c r="I111" s="19">
        <v>1500000</v>
      </c>
      <c r="J111" s="17"/>
      <c r="K111" s="17"/>
      <c r="L111" s="20">
        <f t="shared" si="8"/>
        <v>1500000</v>
      </c>
      <c r="M111" s="17"/>
      <c r="N111" s="17"/>
      <c r="O111" s="17"/>
      <c r="P111" s="20">
        <f t="shared" si="9"/>
        <v>1500000</v>
      </c>
      <c r="Q111" s="17"/>
    </row>
    <row r="112" spans="1:17" ht="18" customHeight="1" x14ac:dyDescent="0.2">
      <c r="A112" s="21">
        <v>5</v>
      </c>
      <c r="B112" s="88" t="s">
        <v>261</v>
      </c>
      <c r="C112" s="89" t="s">
        <v>60</v>
      </c>
      <c r="D112" s="90" t="s">
        <v>760</v>
      </c>
      <c r="E112" s="78" t="s">
        <v>155</v>
      </c>
      <c r="F112" s="91">
        <v>8.74</v>
      </c>
      <c r="G112" s="92">
        <v>73</v>
      </c>
      <c r="H112" s="71" t="s">
        <v>39</v>
      </c>
      <c r="I112" s="19">
        <v>1500000</v>
      </c>
      <c r="J112" s="17"/>
      <c r="K112" s="17"/>
      <c r="L112" s="20">
        <f t="shared" si="8"/>
        <v>1500000</v>
      </c>
      <c r="M112" s="17"/>
      <c r="N112" s="17"/>
      <c r="O112" s="17"/>
      <c r="P112" s="20">
        <f t="shared" si="9"/>
        <v>1500000</v>
      </c>
      <c r="Q112" s="17"/>
    </row>
    <row r="113" spans="1:17" ht="18" customHeight="1" x14ac:dyDescent="0.2">
      <c r="A113" s="21">
        <v>6</v>
      </c>
      <c r="B113" s="88" t="s">
        <v>698</v>
      </c>
      <c r="C113" s="89" t="s">
        <v>699</v>
      </c>
      <c r="D113" s="90" t="s">
        <v>761</v>
      </c>
      <c r="E113" s="78" t="s">
        <v>164</v>
      </c>
      <c r="F113" s="91">
        <v>8.64</v>
      </c>
      <c r="G113" s="92">
        <v>76</v>
      </c>
      <c r="H113" s="71" t="s">
        <v>39</v>
      </c>
      <c r="I113" s="19">
        <v>1500000</v>
      </c>
      <c r="J113" s="17"/>
      <c r="K113" s="17"/>
      <c r="L113" s="20">
        <f t="shared" si="8"/>
        <v>1500000</v>
      </c>
      <c r="M113" s="17"/>
      <c r="N113" s="17"/>
      <c r="O113" s="17"/>
      <c r="P113" s="20">
        <f t="shared" si="9"/>
        <v>1500000</v>
      </c>
      <c r="Q113" s="17"/>
    </row>
    <row r="114" spans="1:17" ht="18" customHeight="1" x14ac:dyDescent="0.2">
      <c r="A114" s="21">
        <v>7</v>
      </c>
      <c r="B114" s="88" t="s">
        <v>76</v>
      </c>
      <c r="C114" s="89" t="s">
        <v>151</v>
      </c>
      <c r="D114" s="90" t="s">
        <v>762</v>
      </c>
      <c r="E114" s="78" t="s">
        <v>268</v>
      </c>
      <c r="F114" s="91">
        <v>8.64</v>
      </c>
      <c r="G114" s="92">
        <v>71</v>
      </c>
      <c r="H114" s="71" t="s">
        <v>39</v>
      </c>
      <c r="I114" s="19">
        <v>1500000</v>
      </c>
      <c r="J114" s="17"/>
      <c r="K114" s="17"/>
      <c r="L114" s="20">
        <f t="shared" si="8"/>
        <v>1500000</v>
      </c>
      <c r="M114" s="17"/>
      <c r="N114" s="17"/>
      <c r="O114" s="17"/>
      <c r="P114" s="20">
        <f t="shared" si="9"/>
        <v>1500000</v>
      </c>
      <c r="Q114" s="17"/>
    </row>
    <row r="115" spans="1:17" ht="18" customHeight="1" x14ac:dyDescent="0.2">
      <c r="A115" s="21">
        <v>8</v>
      </c>
      <c r="B115" s="88" t="s">
        <v>265</v>
      </c>
      <c r="C115" s="89" t="s">
        <v>266</v>
      </c>
      <c r="D115" s="90" t="s">
        <v>763</v>
      </c>
      <c r="E115" s="78" t="s">
        <v>153</v>
      </c>
      <c r="F115" s="91">
        <v>8.35</v>
      </c>
      <c r="G115" s="92">
        <v>70</v>
      </c>
      <c r="H115" s="71" t="s">
        <v>39</v>
      </c>
      <c r="I115" s="19">
        <v>1500000</v>
      </c>
      <c r="J115" s="17"/>
      <c r="K115" s="17"/>
      <c r="L115" s="20">
        <f t="shared" si="8"/>
        <v>1500000</v>
      </c>
      <c r="M115" s="17"/>
      <c r="N115" s="17"/>
      <c r="O115" s="17"/>
      <c r="P115" s="20">
        <f t="shared" si="9"/>
        <v>1500000</v>
      </c>
      <c r="Q115" s="17"/>
    </row>
    <row r="116" spans="1:17" ht="18" customHeight="1" x14ac:dyDescent="0.2">
      <c r="A116" s="21">
        <v>9</v>
      </c>
      <c r="B116" s="88" t="s">
        <v>700</v>
      </c>
      <c r="C116" s="89" t="s">
        <v>701</v>
      </c>
      <c r="D116" s="90" t="s">
        <v>764</v>
      </c>
      <c r="E116" s="78" t="s">
        <v>164</v>
      </c>
      <c r="F116" s="91">
        <v>8.34</v>
      </c>
      <c r="G116" s="92">
        <v>77</v>
      </c>
      <c r="H116" s="71" t="s">
        <v>39</v>
      </c>
      <c r="I116" s="19">
        <v>1500000</v>
      </c>
      <c r="J116" s="17"/>
      <c r="K116" s="17"/>
      <c r="L116" s="20">
        <f t="shared" si="8"/>
        <v>1500000</v>
      </c>
      <c r="M116" s="17"/>
      <c r="N116" s="17"/>
      <c r="O116" s="17"/>
      <c r="P116" s="20">
        <f t="shared" si="9"/>
        <v>1500000</v>
      </c>
      <c r="Q116" s="17"/>
    </row>
    <row r="117" spans="1:17" ht="18" customHeight="1" x14ac:dyDescent="0.2">
      <c r="A117" s="21">
        <v>10</v>
      </c>
      <c r="B117" s="88" t="s">
        <v>702</v>
      </c>
      <c r="C117" s="89" t="s">
        <v>703</v>
      </c>
      <c r="D117" s="90" t="s">
        <v>765</v>
      </c>
      <c r="E117" s="78" t="s">
        <v>155</v>
      </c>
      <c r="F117" s="91">
        <v>8.34</v>
      </c>
      <c r="G117" s="92">
        <v>70</v>
      </c>
      <c r="H117" s="71" t="s">
        <v>39</v>
      </c>
      <c r="I117" s="19">
        <v>1500000</v>
      </c>
      <c r="J117" s="17"/>
      <c r="K117" s="17"/>
      <c r="L117" s="20">
        <f t="shared" si="8"/>
        <v>1500000</v>
      </c>
      <c r="M117" s="17"/>
      <c r="N117" s="17"/>
      <c r="O117" s="17"/>
      <c r="P117" s="20">
        <f t="shared" si="9"/>
        <v>1500000</v>
      </c>
      <c r="Q117" s="17"/>
    </row>
    <row r="118" spans="1:17" ht="18" customHeight="1" x14ac:dyDescent="0.2">
      <c r="A118" s="21">
        <v>11</v>
      </c>
      <c r="B118" s="88" t="s">
        <v>263</v>
      </c>
      <c r="C118" s="89" t="s">
        <v>264</v>
      </c>
      <c r="D118" s="90" t="s">
        <v>766</v>
      </c>
      <c r="E118" s="78" t="s">
        <v>153</v>
      </c>
      <c r="F118" s="91">
        <v>8.2899999999999991</v>
      </c>
      <c r="G118" s="92">
        <v>70</v>
      </c>
      <c r="H118" s="71" t="s">
        <v>39</v>
      </c>
      <c r="I118" s="19">
        <v>1500000</v>
      </c>
      <c r="J118" s="17"/>
      <c r="K118" s="17"/>
      <c r="L118" s="20">
        <f t="shared" si="8"/>
        <v>1500000</v>
      </c>
      <c r="M118" s="17"/>
      <c r="N118" s="17"/>
      <c r="O118" s="17"/>
      <c r="P118" s="20">
        <f t="shared" si="9"/>
        <v>1500000</v>
      </c>
      <c r="Q118" s="17"/>
    </row>
    <row r="119" spans="1:17" ht="18" customHeight="1" x14ac:dyDescent="0.2">
      <c r="A119" s="21">
        <v>12</v>
      </c>
      <c r="B119" s="88" t="s">
        <v>152</v>
      </c>
      <c r="C119" s="89" t="s">
        <v>108</v>
      </c>
      <c r="D119" s="90" t="s">
        <v>767</v>
      </c>
      <c r="E119" s="78" t="s">
        <v>155</v>
      </c>
      <c r="F119" s="91">
        <v>8.19</v>
      </c>
      <c r="G119" s="92">
        <v>73</v>
      </c>
      <c r="H119" s="71" t="s">
        <v>39</v>
      </c>
      <c r="I119" s="19">
        <v>1500000</v>
      </c>
      <c r="J119" s="17"/>
      <c r="K119" s="17"/>
      <c r="L119" s="20">
        <f t="shared" si="8"/>
        <v>1500000</v>
      </c>
      <c r="M119" s="17"/>
      <c r="N119" s="17"/>
      <c r="O119" s="17"/>
      <c r="P119" s="20">
        <f t="shared" si="9"/>
        <v>1500000</v>
      </c>
      <c r="Q119" s="17"/>
    </row>
    <row r="120" spans="1:17" ht="18" customHeight="1" x14ac:dyDescent="0.2">
      <c r="A120" s="21">
        <v>13</v>
      </c>
      <c r="B120" s="88" t="s">
        <v>262</v>
      </c>
      <c r="C120" s="89" t="s">
        <v>108</v>
      </c>
      <c r="D120" s="90" t="s">
        <v>768</v>
      </c>
      <c r="E120" s="78" t="s">
        <v>155</v>
      </c>
      <c r="F120" s="91">
        <v>8.11</v>
      </c>
      <c r="G120" s="92">
        <v>73</v>
      </c>
      <c r="H120" s="71" t="s">
        <v>39</v>
      </c>
      <c r="I120" s="19">
        <v>1500000</v>
      </c>
      <c r="J120" s="17"/>
      <c r="K120" s="17"/>
      <c r="L120" s="20">
        <f t="shared" si="8"/>
        <v>1500000</v>
      </c>
      <c r="M120" s="17"/>
      <c r="N120" s="17"/>
      <c r="O120" s="17"/>
      <c r="P120" s="20">
        <f t="shared" si="9"/>
        <v>1500000</v>
      </c>
      <c r="Q120" s="17"/>
    </row>
    <row r="121" spans="1:17" ht="18" customHeight="1" x14ac:dyDescent="0.2">
      <c r="A121" s="21">
        <v>14</v>
      </c>
      <c r="B121" s="88" t="s">
        <v>59</v>
      </c>
      <c r="C121" s="89" t="s">
        <v>130</v>
      </c>
      <c r="D121" s="90" t="s">
        <v>769</v>
      </c>
      <c r="E121" s="78" t="s">
        <v>155</v>
      </c>
      <c r="F121" s="91">
        <v>8.01</v>
      </c>
      <c r="G121" s="92">
        <v>73</v>
      </c>
      <c r="H121" s="71" t="s">
        <v>39</v>
      </c>
      <c r="I121" s="19">
        <v>1500000</v>
      </c>
      <c r="J121" s="17"/>
      <c r="K121" s="17"/>
      <c r="L121" s="20">
        <f t="shared" si="8"/>
        <v>1500000</v>
      </c>
      <c r="M121" s="17"/>
      <c r="N121" s="17"/>
      <c r="O121" s="17"/>
      <c r="P121" s="20">
        <f t="shared" si="9"/>
        <v>1500000</v>
      </c>
      <c r="Q121" s="17"/>
    </row>
    <row r="122" spans="1:17" ht="18" customHeight="1" x14ac:dyDescent="0.2">
      <c r="A122" s="21">
        <v>15</v>
      </c>
      <c r="B122" s="88" t="s">
        <v>288</v>
      </c>
      <c r="C122" s="89" t="s">
        <v>161</v>
      </c>
      <c r="D122" s="90" t="s">
        <v>770</v>
      </c>
      <c r="E122" s="78" t="s">
        <v>153</v>
      </c>
      <c r="F122" s="91">
        <v>8</v>
      </c>
      <c r="G122" s="92">
        <v>71</v>
      </c>
      <c r="H122" s="71" t="s">
        <v>39</v>
      </c>
      <c r="I122" s="19">
        <v>1500000</v>
      </c>
      <c r="J122" s="17"/>
      <c r="K122" s="17"/>
      <c r="L122" s="20">
        <f t="shared" si="8"/>
        <v>1500000</v>
      </c>
      <c r="M122" s="17"/>
      <c r="N122" s="17"/>
      <c r="O122" s="17"/>
      <c r="P122" s="20">
        <f t="shared" si="9"/>
        <v>1500000</v>
      </c>
      <c r="Q122" s="17"/>
    </row>
    <row r="123" spans="1:17" ht="18" customHeight="1" x14ac:dyDescent="0.2">
      <c r="A123" s="21">
        <v>16</v>
      </c>
      <c r="B123" s="88" t="s">
        <v>102</v>
      </c>
      <c r="C123" s="89" t="s">
        <v>178</v>
      </c>
      <c r="D123" s="90" t="s">
        <v>771</v>
      </c>
      <c r="E123" s="78" t="s">
        <v>259</v>
      </c>
      <c r="F123" s="91">
        <v>7.81</v>
      </c>
      <c r="G123" s="92">
        <v>100</v>
      </c>
      <c r="H123" s="71" t="s">
        <v>39</v>
      </c>
      <c r="I123" s="19">
        <v>1500000</v>
      </c>
      <c r="J123" s="17"/>
      <c r="K123" s="17"/>
      <c r="L123" s="20">
        <f t="shared" si="8"/>
        <v>1500000</v>
      </c>
      <c r="M123" s="17"/>
      <c r="N123" s="17"/>
      <c r="O123" s="17"/>
      <c r="P123" s="20">
        <f t="shared" si="9"/>
        <v>1500000</v>
      </c>
      <c r="Q123" s="17"/>
    </row>
    <row r="124" spans="1:17" ht="18" customHeight="1" x14ac:dyDescent="0.2">
      <c r="A124" s="21">
        <v>17</v>
      </c>
      <c r="B124" s="88" t="s">
        <v>704</v>
      </c>
      <c r="C124" s="89" t="s">
        <v>705</v>
      </c>
      <c r="D124" s="90" t="s">
        <v>772</v>
      </c>
      <c r="E124" s="78" t="s">
        <v>154</v>
      </c>
      <c r="F124" s="91">
        <v>7.7</v>
      </c>
      <c r="G124" s="92">
        <v>100</v>
      </c>
      <c r="H124" s="71" t="s">
        <v>39</v>
      </c>
      <c r="I124" s="19">
        <v>1500000</v>
      </c>
      <c r="J124" s="17"/>
      <c r="K124" s="17"/>
      <c r="L124" s="20">
        <f t="shared" si="8"/>
        <v>1500000</v>
      </c>
      <c r="M124" s="17"/>
      <c r="N124" s="17"/>
      <c r="O124" s="17"/>
      <c r="P124" s="20">
        <f t="shared" si="9"/>
        <v>1500000</v>
      </c>
      <c r="Q124" s="17"/>
    </row>
    <row r="125" spans="1:17" ht="18" customHeight="1" x14ac:dyDescent="0.2">
      <c r="A125" s="21">
        <v>18</v>
      </c>
      <c r="B125" s="88" t="s">
        <v>269</v>
      </c>
      <c r="C125" s="89" t="s">
        <v>165</v>
      </c>
      <c r="D125" s="90" t="s">
        <v>773</v>
      </c>
      <c r="E125" s="78" t="s">
        <v>153</v>
      </c>
      <c r="F125" s="91">
        <v>7.1</v>
      </c>
      <c r="G125" s="92">
        <v>100</v>
      </c>
      <c r="H125" s="71" t="s">
        <v>39</v>
      </c>
      <c r="I125" s="19">
        <v>1500000</v>
      </c>
      <c r="J125" s="17"/>
      <c r="K125" s="17"/>
      <c r="L125" s="20">
        <f t="shared" si="8"/>
        <v>1500000</v>
      </c>
      <c r="M125" s="17"/>
      <c r="N125" s="17"/>
      <c r="O125" s="17"/>
      <c r="P125" s="20">
        <f t="shared" si="9"/>
        <v>1500000</v>
      </c>
      <c r="Q125" s="17"/>
    </row>
    <row r="126" spans="1:17" ht="18" customHeight="1" x14ac:dyDescent="0.2">
      <c r="A126" s="21">
        <v>19</v>
      </c>
      <c r="B126" s="88" t="s">
        <v>706</v>
      </c>
      <c r="C126" s="89" t="s">
        <v>285</v>
      </c>
      <c r="D126" s="90" t="s">
        <v>774</v>
      </c>
      <c r="E126" s="78" t="s">
        <v>164</v>
      </c>
      <c r="F126" s="91">
        <v>7.62</v>
      </c>
      <c r="G126" s="92">
        <v>97</v>
      </c>
      <c r="H126" s="71" t="s">
        <v>39</v>
      </c>
      <c r="I126" s="19">
        <v>1500000</v>
      </c>
      <c r="J126" s="17"/>
      <c r="K126" s="17"/>
      <c r="L126" s="20">
        <f t="shared" si="8"/>
        <v>1500000</v>
      </c>
      <c r="M126" s="17"/>
      <c r="N126" s="17"/>
      <c r="O126" s="17"/>
      <c r="P126" s="20">
        <f t="shared" si="9"/>
        <v>1500000</v>
      </c>
      <c r="Q126" s="17"/>
    </row>
    <row r="127" spans="1:17" ht="18" customHeight="1" x14ac:dyDescent="0.2">
      <c r="A127" s="21">
        <v>20</v>
      </c>
      <c r="B127" s="88" t="s">
        <v>707</v>
      </c>
      <c r="C127" s="89" t="s">
        <v>708</v>
      </c>
      <c r="D127" s="90" t="s">
        <v>775</v>
      </c>
      <c r="E127" s="78" t="s">
        <v>164</v>
      </c>
      <c r="F127" s="91">
        <v>7.84</v>
      </c>
      <c r="G127" s="92">
        <v>95</v>
      </c>
      <c r="H127" s="71" t="s">
        <v>39</v>
      </c>
      <c r="I127" s="19">
        <v>1500000</v>
      </c>
      <c r="J127" s="17"/>
      <c r="K127" s="17"/>
      <c r="L127" s="20">
        <f t="shared" si="8"/>
        <v>1500000</v>
      </c>
      <c r="M127" s="17"/>
      <c r="N127" s="17"/>
      <c r="O127" s="17"/>
      <c r="P127" s="20">
        <f t="shared" si="9"/>
        <v>1500000</v>
      </c>
      <c r="Q127" s="17"/>
    </row>
    <row r="128" spans="1:17" ht="20.100000000000001" customHeight="1" x14ac:dyDescent="0.2">
      <c r="A128" s="16" t="s">
        <v>15</v>
      </c>
      <c r="B128" s="115" t="s">
        <v>16</v>
      </c>
      <c r="C128" s="116"/>
      <c r="D128" s="16" t="s">
        <v>17</v>
      </c>
      <c r="E128" s="16"/>
      <c r="F128" s="16"/>
      <c r="G128" s="16"/>
      <c r="H128" s="16" t="s">
        <v>18</v>
      </c>
      <c r="I128" s="16">
        <v>1</v>
      </c>
      <c r="J128" s="16">
        <v>2</v>
      </c>
      <c r="K128" s="16">
        <v>3</v>
      </c>
      <c r="L128" s="16">
        <v>4</v>
      </c>
      <c r="M128" s="16">
        <v>5</v>
      </c>
      <c r="N128" s="16">
        <v>6</v>
      </c>
      <c r="O128" s="16">
        <v>7</v>
      </c>
      <c r="P128" s="16" t="s">
        <v>19</v>
      </c>
      <c r="Q128" s="16" t="s">
        <v>20</v>
      </c>
    </row>
    <row r="129" spans="1:17" ht="18" customHeight="1" x14ac:dyDescent="0.2">
      <c r="A129" s="21">
        <v>21</v>
      </c>
      <c r="B129" s="88" t="s">
        <v>709</v>
      </c>
      <c r="C129" s="89" t="s">
        <v>710</v>
      </c>
      <c r="D129" s="90" t="s">
        <v>776</v>
      </c>
      <c r="E129" s="78" t="s">
        <v>153</v>
      </c>
      <c r="F129" s="91">
        <v>7.58</v>
      </c>
      <c r="G129" s="92">
        <v>94</v>
      </c>
      <c r="H129" s="71" t="s">
        <v>39</v>
      </c>
      <c r="I129" s="19">
        <v>1500000</v>
      </c>
      <c r="J129" s="17"/>
      <c r="K129" s="17"/>
      <c r="L129" s="20">
        <f t="shared" si="8"/>
        <v>1500000</v>
      </c>
      <c r="M129" s="17"/>
      <c r="N129" s="17"/>
      <c r="O129" s="17"/>
      <c r="P129" s="20">
        <f t="shared" si="9"/>
        <v>1500000</v>
      </c>
      <c r="Q129" s="17"/>
    </row>
    <row r="130" spans="1:17" ht="18" customHeight="1" x14ac:dyDescent="0.2">
      <c r="A130" s="21">
        <v>22</v>
      </c>
      <c r="B130" s="88" t="s">
        <v>26</v>
      </c>
      <c r="C130" s="89" t="s">
        <v>146</v>
      </c>
      <c r="D130" s="90" t="s">
        <v>777</v>
      </c>
      <c r="E130" s="78" t="s">
        <v>830</v>
      </c>
      <c r="F130" s="91">
        <v>7.77</v>
      </c>
      <c r="G130" s="92">
        <v>90</v>
      </c>
      <c r="H130" s="71" t="s">
        <v>39</v>
      </c>
      <c r="I130" s="19">
        <v>1500000</v>
      </c>
      <c r="J130" s="17"/>
      <c r="K130" s="17"/>
      <c r="L130" s="20">
        <f t="shared" si="8"/>
        <v>1500000</v>
      </c>
      <c r="M130" s="17"/>
      <c r="N130" s="17"/>
      <c r="O130" s="17"/>
      <c r="P130" s="20">
        <f t="shared" si="9"/>
        <v>1500000</v>
      </c>
      <c r="Q130" s="17"/>
    </row>
    <row r="131" spans="1:17" ht="18" customHeight="1" x14ac:dyDescent="0.2">
      <c r="A131" s="21">
        <v>23</v>
      </c>
      <c r="B131" s="88" t="s">
        <v>711</v>
      </c>
      <c r="C131" s="89" t="s">
        <v>712</v>
      </c>
      <c r="D131" s="90" t="s">
        <v>778</v>
      </c>
      <c r="E131" s="78" t="s">
        <v>830</v>
      </c>
      <c r="F131" s="91">
        <v>7.49</v>
      </c>
      <c r="G131" s="92">
        <v>90</v>
      </c>
      <c r="H131" s="71" t="s">
        <v>39</v>
      </c>
      <c r="I131" s="19">
        <v>1500000</v>
      </c>
      <c r="J131" s="17"/>
      <c r="K131" s="17"/>
      <c r="L131" s="20">
        <f t="shared" si="8"/>
        <v>1500000</v>
      </c>
      <c r="M131" s="17"/>
      <c r="N131" s="17"/>
      <c r="O131" s="17"/>
      <c r="P131" s="20">
        <f t="shared" si="9"/>
        <v>1500000</v>
      </c>
      <c r="Q131" s="17"/>
    </row>
    <row r="132" spans="1:17" ht="18" customHeight="1" x14ac:dyDescent="0.2">
      <c r="A132" s="21">
        <v>24</v>
      </c>
      <c r="B132" s="88" t="s">
        <v>123</v>
      </c>
      <c r="C132" s="89" t="s">
        <v>179</v>
      </c>
      <c r="D132" s="90" t="s">
        <v>779</v>
      </c>
      <c r="E132" s="78" t="s">
        <v>830</v>
      </c>
      <c r="F132" s="91">
        <v>7.42</v>
      </c>
      <c r="G132" s="92">
        <v>90</v>
      </c>
      <c r="H132" s="71" t="s">
        <v>39</v>
      </c>
      <c r="I132" s="19">
        <v>1500000</v>
      </c>
      <c r="J132" s="17"/>
      <c r="K132" s="17"/>
      <c r="L132" s="20">
        <f t="shared" si="8"/>
        <v>1500000</v>
      </c>
      <c r="M132" s="17"/>
      <c r="N132" s="17"/>
      <c r="O132" s="17"/>
      <c r="P132" s="20">
        <f t="shared" si="9"/>
        <v>1500000</v>
      </c>
      <c r="Q132" s="17"/>
    </row>
    <row r="133" spans="1:17" ht="18" customHeight="1" x14ac:dyDescent="0.2">
      <c r="A133" s="21">
        <v>25</v>
      </c>
      <c r="B133" s="88" t="s">
        <v>713</v>
      </c>
      <c r="C133" s="89" t="s">
        <v>162</v>
      </c>
      <c r="D133" s="90" t="s">
        <v>780</v>
      </c>
      <c r="E133" s="78" t="s">
        <v>155</v>
      </c>
      <c r="F133" s="91">
        <v>7.29</v>
      </c>
      <c r="G133" s="92">
        <v>90</v>
      </c>
      <c r="H133" s="71" t="s">
        <v>39</v>
      </c>
      <c r="I133" s="19">
        <v>1500000</v>
      </c>
      <c r="J133" s="17"/>
      <c r="K133" s="17"/>
      <c r="L133" s="20">
        <f t="shared" si="8"/>
        <v>1500000</v>
      </c>
      <c r="M133" s="17"/>
      <c r="N133" s="17"/>
      <c r="O133" s="17"/>
      <c r="P133" s="20">
        <f t="shared" si="9"/>
        <v>1500000</v>
      </c>
      <c r="Q133" s="17"/>
    </row>
    <row r="134" spans="1:17" ht="18" customHeight="1" x14ac:dyDescent="0.2">
      <c r="A134" s="21">
        <v>26</v>
      </c>
      <c r="B134" s="88" t="s">
        <v>714</v>
      </c>
      <c r="C134" s="89" t="s">
        <v>235</v>
      </c>
      <c r="D134" s="90" t="s">
        <v>781</v>
      </c>
      <c r="E134" s="78" t="s">
        <v>155</v>
      </c>
      <c r="F134" s="91">
        <v>7.24</v>
      </c>
      <c r="G134" s="92">
        <v>90</v>
      </c>
      <c r="H134" s="71" t="s">
        <v>39</v>
      </c>
      <c r="I134" s="19">
        <v>1500000</v>
      </c>
      <c r="J134" s="17"/>
      <c r="K134" s="17"/>
      <c r="L134" s="20">
        <f t="shared" si="8"/>
        <v>1500000</v>
      </c>
      <c r="M134" s="17"/>
      <c r="N134" s="17"/>
      <c r="O134" s="17"/>
      <c r="P134" s="20">
        <f t="shared" si="9"/>
        <v>1500000</v>
      </c>
      <c r="Q134" s="17"/>
    </row>
    <row r="135" spans="1:17" ht="18" customHeight="1" x14ac:dyDescent="0.2">
      <c r="A135" s="21">
        <v>27</v>
      </c>
      <c r="B135" s="88" t="s">
        <v>152</v>
      </c>
      <c r="C135" s="89" t="s">
        <v>715</v>
      </c>
      <c r="D135" s="90" t="s">
        <v>782</v>
      </c>
      <c r="E135" s="78" t="s">
        <v>831</v>
      </c>
      <c r="F135" s="91">
        <v>7.04</v>
      </c>
      <c r="G135" s="92">
        <v>88</v>
      </c>
      <c r="H135" s="71" t="s">
        <v>39</v>
      </c>
      <c r="I135" s="19">
        <v>1500000</v>
      </c>
      <c r="J135" s="17"/>
      <c r="K135" s="17"/>
      <c r="L135" s="20">
        <f t="shared" si="8"/>
        <v>1500000</v>
      </c>
      <c r="M135" s="17"/>
      <c r="N135" s="17"/>
      <c r="O135" s="17"/>
      <c r="P135" s="20">
        <f t="shared" si="9"/>
        <v>1500000</v>
      </c>
      <c r="Q135" s="17"/>
    </row>
    <row r="136" spans="1:17" ht="18" customHeight="1" x14ac:dyDescent="0.2">
      <c r="A136" s="21">
        <v>28</v>
      </c>
      <c r="B136" s="88" t="s">
        <v>716</v>
      </c>
      <c r="C136" s="89" t="s">
        <v>127</v>
      </c>
      <c r="D136" s="90" t="s">
        <v>783</v>
      </c>
      <c r="E136" s="78" t="s">
        <v>259</v>
      </c>
      <c r="F136" s="91">
        <v>7.92</v>
      </c>
      <c r="G136" s="92">
        <v>86</v>
      </c>
      <c r="H136" s="71" t="s">
        <v>39</v>
      </c>
      <c r="I136" s="19">
        <v>1500000</v>
      </c>
      <c r="J136" s="17"/>
      <c r="K136" s="17"/>
      <c r="L136" s="20">
        <f t="shared" si="8"/>
        <v>1500000</v>
      </c>
      <c r="M136" s="17"/>
      <c r="N136" s="17"/>
      <c r="O136" s="17"/>
      <c r="P136" s="20">
        <f t="shared" si="9"/>
        <v>1500000</v>
      </c>
      <c r="Q136" s="17"/>
    </row>
    <row r="137" spans="1:17" ht="18" customHeight="1" x14ac:dyDescent="0.2">
      <c r="A137" s="21">
        <v>29</v>
      </c>
      <c r="B137" s="88" t="s">
        <v>717</v>
      </c>
      <c r="C137" s="89" t="s">
        <v>103</v>
      </c>
      <c r="D137" s="90" t="s">
        <v>784</v>
      </c>
      <c r="E137" s="78" t="s">
        <v>649</v>
      </c>
      <c r="F137" s="91">
        <v>7.97</v>
      </c>
      <c r="G137" s="92">
        <v>85</v>
      </c>
      <c r="H137" s="71" t="s">
        <v>39</v>
      </c>
      <c r="I137" s="19">
        <v>1500000</v>
      </c>
      <c r="J137" s="17"/>
      <c r="K137" s="17"/>
      <c r="L137" s="20">
        <f t="shared" si="8"/>
        <v>1500000</v>
      </c>
      <c r="M137" s="17"/>
      <c r="N137" s="17"/>
      <c r="O137" s="17"/>
      <c r="P137" s="20">
        <f t="shared" si="9"/>
        <v>1500000</v>
      </c>
      <c r="Q137" s="17"/>
    </row>
    <row r="138" spans="1:17" ht="18" customHeight="1" x14ac:dyDescent="0.2">
      <c r="A138" s="21">
        <v>30</v>
      </c>
      <c r="B138" s="88" t="s">
        <v>289</v>
      </c>
      <c r="C138" s="89" t="s">
        <v>290</v>
      </c>
      <c r="D138" s="90" t="s">
        <v>785</v>
      </c>
      <c r="E138" s="78" t="s">
        <v>153</v>
      </c>
      <c r="F138" s="91">
        <v>7.94</v>
      </c>
      <c r="G138" s="92">
        <v>85</v>
      </c>
      <c r="H138" s="71" t="s">
        <v>39</v>
      </c>
      <c r="I138" s="19">
        <v>1500000</v>
      </c>
      <c r="J138" s="17"/>
      <c r="K138" s="17"/>
      <c r="L138" s="20">
        <f t="shared" ref="L138:L144" si="10">SUM(I138,K138)</f>
        <v>1500000</v>
      </c>
      <c r="M138" s="17"/>
      <c r="N138" s="17"/>
      <c r="O138" s="17"/>
      <c r="P138" s="20">
        <f t="shared" ref="P138:P144" si="11">L138-O138</f>
        <v>1500000</v>
      </c>
      <c r="Q138" s="17"/>
    </row>
    <row r="139" spans="1:17" ht="18" customHeight="1" x14ac:dyDescent="0.2">
      <c r="A139" s="21">
        <v>31</v>
      </c>
      <c r="B139" s="88" t="s">
        <v>26</v>
      </c>
      <c r="C139" s="89" t="s">
        <v>52</v>
      </c>
      <c r="D139" s="90" t="s">
        <v>786</v>
      </c>
      <c r="E139" s="78" t="s">
        <v>283</v>
      </c>
      <c r="F139" s="91">
        <v>7.63</v>
      </c>
      <c r="G139" s="92">
        <v>85</v>
      </c>
      <c r="H139" s="71" t="s">
        <v>39</v>
      </c>
      <c r="I139" s="19">
        <v>1500000</v>
      </c>
      <c r="J139" s="17"/>
      <c r="K139" s="17"/>
      <c r="L139" s="20">
        <f t="shared" si="10"/>
        <v>1500000</v>
      </c>
      <c r="M139" s="17"/>
      <c r="N139" s="17"/>
      <c r="O139" s="17"/>
      <c r="P139" s="20">
        <f t="shared" si="11"/>
        <v>1500000</v>
      </c>
      <c r="Q139" s="17"/>
    </row>
    <row r="140" spans="1:17" ht="18" customHeight="1" x14ac:dyDescent="0.2">
      <c r="A140" s="21">
        <v>32</v>
      </c>
      <c r="B140" s="88" t="s">
        <v>718</v>
      </c>
      <c r="C140" s="89" t="s">
        <v>719</v>
      </c>
      <c r="D140" s="90" t="s">
        <v>787</v>
      </c>
      <c r="E140" s="78" t="s">
        <v>281</v>
      </c>
      <c r="F140" s="91">
        <v>7.24</v>
      </c>
      <c r="G140" s="92">
        <v>84</v>
      </c>
      <c r="H140" s="71" t="s">
        <v>39</v>
      </c>
      <c r="I140" s="19">
        <v>1500000</v>
      </c>
      <c r="J140" s="17"/>
      <c r="K140" s="17"/>
      <c r="L140" s="20">
        <f t="shared" si="10"/>
        <v>1500000</v>
      </c>
      <c r="M140" s="17"/>
      <c r="N140" s="17"/>
      <c r="O140" s="17"/>
      <c r="P140" s="20">
        <f t="shared" si="11"/>
        <v>1500000</v>
      </c>
      <c r="Q140" s="17"/>
    </row>
    <row r="141" spans="1:17" ht="18" customHeight="1" x14ac:dyDescent="0.2">
      <c r="A141" s="21">
        <v>33</v>
      </c>
      <c r="B141" s="88" t="s">
        <v>720</v>
      </c>
      <c r="C141" s="89" t="s">
        <v>721</v>
      </c>
      <c r="D141" s="90" t="s">
        <v>788</v>
      </c>
      <c r="E141" s="78" t="s">
        <v>259</v>
      </c>
      <c r="F141" s="91">
        <v>7.72</v>
      </c>
      <c r="G141" s="92">
        <v>81</v>
      </c>
      <c r="H141" s="71" t="s">
        <v>39</v>
      </c>
      <c r="I141" s="19">
        <v>1500000</v>
      </c>
      <c r="J141" s="17"/>
      <c r="K141" s="17"/>
      <c r="L141" s="20">
        <f t="shared" si="10"/>
        <v>1500000</v>
      </c>
      <c r="M141" s="17"/>
      <c r="N141" s="17"/>
      <c r="O141" s="17"/>
      <c r="P141" s="20">
        <f t="shared" si="11"/>
        <v>1500000</v>
      </c>
      <c r="Q141" s="17"/>
    </row>
    <row r="142" spans="1:17" ht="18" customHeight="1" x14ac:dyDescent="0.2">
      <c r="A142" s="21">
        <v>34</v>
      </c>
      <c r="B142" s="88" t="s">
        <v>722</v>
      </c>
      <c r="C142" s="89" t="s">
        <v>178</v>
      </c>
      <c r="D142" s="90" t="s">
        <v>789</v>
      </c>
      <c r="E142" s="78" t="s">
        <v>268</v>
      </c>
      <c r="F142" s="91">
        <v>7.62</v>
      </c>
      <c r="G142" s="92">
        <v>80</v>
      </c>
      <c r="H142" s="71" t="s">
        <v>39</v>
      </c>
      <c r="I142" s="19">
        <v>1500000</v>
      </c>
      <c r="J142" s="17"/>
      <c r="K142" s="17"/>
      <c r="L142" s="20">
        <f t="shared" si="10"/>
        <v>1500000</v>
      </c>
      <c r="M142" s="17"/>
      <c r="N142" s="17"/>
      <c r="O142" s="17"/>
      <c r="P142" s="20">
        <f t="shared" si="11"/>
        <v>1500000</v>
      </c>
      <c r="Q142" s="17"/>
    </row>
    <row r="143" spans="1:17" ht="18" customHeight="1" x14ac:dyDescent="0.2">
      <c r="A143" s="21">
        <v>35</v>
      </c>
      <c r="B143" s="88" t="s">
        <v>723</v>
      </c>
      <c r="C143" s="89" t="s">
        <v>724</v>
      </c>
      <c r="D143" s="90" t="s">
        <v>790</v>
      </c>
      <c r="E143" s="78" t="s">
        <v>832</v>
      </c>
      <c r="F143" s="91">
        <v>7.35</v>
      </c>
      <c r="G143" s="92">
        <v>80</v>
      </c>
      <c r="H143" s="71" t="s">
        <v>39</v>
      </c>
      <c r="I143" s="19">
        <v>1500000</v>
      </c>
      <c r="J143" s="17"/>
      <c r="K143" s="17"/>
      <c r="L143" s="20">
        <f t="shared" si="10"/>
        <v>1500000</v>
      </c>
      <c r="M143" s="17"/>
      <c r="N143" s="17"/>
      <c r="O143" s="17"/>
      <c r="P143" s="20">
        <f t="shared" si="11"/>
        <v>1500000</v>
      </c>
      <c r="Q143" s="17"/>
    </row>
    <row r="144" spans="1:17" ht="18" customHeight="1" x14ac:dyDescent="0.2">
      <c r="A144" s="21">
        <v>36</v>
      </c>
      <c r="B144" s="88" t="s">
        <v>725</v>
      </c>
      <c r="C144" s="89" t="s">
        <v>726</v>
      </c>
      <c r="D144" s="90" t="s">
        <v>791</v>
      </c>
      <c r="E144" s="78" t="s">
        <v>164</v>
      </c>
      <c r="F144" s="91">
        <v>7.06</v>
      </c>
      <c r="G144" s="92">
        <v>80</v>
      </c>
      <c r="H144" s="71" t="s">
        <v>39</v>
      </c>
      <c r="I144" s="19">
        <v>1500000</v>
      </c>
      <c r="J144" s="17"/>
      <c r="K144" s="17"/>
      <c r="L144" s="20">
        <f t="shared" si="10"/>
        <v>1500000</v>
      </c>
      <c r="M144" s="17"/>
      <c r="N144" s="17"/>
      <c r="O144" s="17"/>
      <c r="P144" s="20">
        <f t="shared" si="11"/>
        <v>1500000</v>
      </c>
      <c r="Q144" s="17"/>
    </row>
    <row r="145" spans="1:17" s="11" customFormat="1" ht="24.95" customHeight="1" x14ac:dyDescent="0.2">
      <c r="A145" s="9"/>
      <c r="B145" s="56" t="s">
        <v>44</v>
      </c>
      <c r="C145" s="27">
        <f>A144</f>
        <v>36</v>
      </c>
      <c r="D145" s="10"/>
      <c r="E145" s="22"/>
      <c r="F145" s="22"/>
      <c r="G145" s="22"/>
      <c r="H145" s="10"/>
      <c r="I145" s="10"/>
      <c r="J145" s="10"/>
      <c r="K145" s="10"/>
      <c r="L145" s="10"/>
      <c r="M145" s="10"/>
      <c r="N145" s="10"/>
      <c r="O145" s="10"/>
      <c r="P145" s="23">
        <f>SUM(P108:P144)</f>
        <v>54000000</v>
      </c>
      <c r="Q145" s="10"/>
    </row>
    <row r="146" spans="1:17" ht="24.95" customHeight="1" x14ac:dyDescent="0.25">
      <c r="B146" s="3" t="s">
        <v>1180</v>
      </c>
    </row>
    <row r="147" spans="1:17" ht="18" customHeight="1" x14ac:dyDescent="0.25">
      <c r="P147" s="12" t="s">
        <v>1188</v>
      </c>
    </row>
    <row r="148" spans="1:17" ht="18" customHeight="1" x14ac:dyDescent="0.25">
      <c r="B148" s="6" t="s">
        <v>21</v>
      </c>
      <c r="I148" s="6" t="s">
        <v>23</v>
      </c>
      <c r="P148" s="6" t="s">
        <v>22</v>
      </c>
    </row>
    <row r="149" spans="1:17" ht="18" customHeight="1" x14ac:dyDescent="0.2">
      <c r="B149" s="5"/>
      <c r="I149" s="5"/>
      <c r="P149" s="5"/>
    </row>
    <row r="150" spans="1:17" s="140" customFormat="1" ht="18" customHeight="1" x14ac:dyDescent="0.2">
      <c r="B150" s="141" t="s">
        <v>70</v>
      </c>
      <c r="I150" s="141" t="s">
        <v>70</v>
      </c>
      <c r="P150" s="141" t="s">
        <v>70</v>
      </c>
    </row>
    <row r="151" spans="1:17" ht="18" customHeight="1" x14ac:dyDescent="0.2"/>
    <row r="152" spans="1:17" ht="18" customHeight="1" x14ac:dyDescent="0.2"/>
    <row r="153" spans="1:17" ht="18" customHeight="1" x14ac:dyDescent="0.25">
      <c r="B153" s="54" t="s">
        <v>294</v>
      </c>
      <c r="I153" s="54" t="s">
        <v>41</v>
      </c>
      <c r="P153" s="54" t="s">
        <v>42</v>
      </c>
    </row>
    <row r="154" spans="1:17" ht="18" customHeight="1" x14ac:dyDescent="0.2"/>
    <row r="155" spans="1:17" ht="18" customHeight="1" x14ac:dyDescent="0.2"/>
    <row r="156" spans="1:17" ht="18" customHeight="1" x14ac:dyDescent="0.2"/>
    <row r="157" spans="1:17" s="153" customFormat="1" ht="17.100000000000001" customHeight="1" x14ac:dyDescent="0.2">
      <c r="A157" s="142">
        <v>1</v>
      </c>
      <c r="B157" s="143" t="s">
        <v>282</v>
      </c>
      <c r="C157" s="144" t="s">
        <v>142</v>
      </c>
      <c r="D157" s="154" t="s">
        <v>794</v>
      </c>
      <c r="E157" s="146" t="s">
        <v>153</v>
      </c>
      <c r="F157" s="155">
        <v>7.96</v>
      </c>
      <c r="G157" s="142">
        <v>77</v>
      </c>
      <c r="H157" s="149" t="s">
        <v>39</v>
      </c>
      <c r="I157" s="150">
        <v>1500000</v>
      </c>
      <c r="J157" s="151"/>
      <c r="K157" s="151"/>
      <c r="L157" s="152">
        <f t="shared" ref="L157:L193" si="12">SUM(I157,K157)</f>
        <v>1500000</v>
      </c>
      <c r="M157" s="151"/>
      <c r="N157" s="151"/>
      <c r="O157" s="151"/>
      <c r="P157" s="152">
        <f t="shared" ref="P157:P193" si="13">L157-O157</f>
        <v>1500000</v>
      </c>
      <c r="Q157" s="151"/>
    </row>
    <row r="158" spans="1:17" s="153" customFormat="1" ht="17.100000000000001" customHeight="1" x14ac:dyDescent="0.2">
      <c r="A158" s="142">
        <v>2</v>
      </c>
      <c r="B158" s="143" t="s">
        <v>729</v>
      </c>
      <c r="C158" s="144" t="s">
        <v>77</v>
      </c>
      <c r="D158" s="154" t="s">
        <v>797</v>
      </c>
      <c r="E158" s="146" t="s">
        <v>155</v>
      </c>
      <c r="F158" s="155">
        <v>7.95</v>
      </c>
      <c r="G158" s="142">
        <v>75</v>
      </c>
      <c r="H158" s="149" t="s">
        <v>39</v>
      </c>
      <c r="I158" s="150">
        <v>1500000</v>
      </c>
      <c r="J158" s="151"/>
      <c r="K158" s="151"/>
      <c r="L158" s="152">
        <f t="shared" si="12"/>
        <v>1500000</v>
      </c>
      <c r="M158" s="151"/>
      <c r="N158" s="151"/>
      <c r="O158" s="151"/>
      <c r="P158" s="152">
        <f t="shared" si="13"/>
        <v>1500000</v>
      </c>
      <c r="Q158" s="151"/>
    </row>
    <row r="159" spans="1:17" s="153" customFormat="1" ht="17.100000000000001" customHeight="1" x14ac:dyDescent="0.2">
      <c r="A159" s="142">
        <v>3</v>
      </c>
      <c r="B159" s="143" t="s">
        <v>740</v>
      </c>
      <c r="C159" s="144" t="s">
        <v>125</v>
      </c>
      <c r="D159" s="154" t="s">
        <v>814</v>
      </c>
      <c r="E159" s="146" t="s">
        <v>260</v>
      </c>
      <c r="F159" s="155">
        <v>7.94</v>
      </c>
      <c r="G159" s="142">
        <v>70</v>
      </c>
      <c r="H159" s="149" t="s">
        <v>39</v>
      </c>
      <c r="I159" s="150">
        <v>1500000</v>
      </c>
      <c r="J159" s="151"/>
      <c r="K159" s="151"/>
      <c r="L159" s="152">
        <f t="shared" si="12"/>
        <v>1500000</v>
      </c>
      <c r="M159" s="151"/>
      <c r="N159" s="151"/>
      <c r="O159" s="151"/>
      <c r="P159" s="152">
        <f t="shared" si="13"/>
        <v>1500000</v>
      </c>
      <c r="Q159" s="151"/>
    </row>
    <row r="160" spans="1:17" s="153" customFormat="1" ht="17.100000000000001" customHeight="1" x14ac:dyDescent="0.2">
      <c r="A160" s="142">
        <v>4</v>
      </c>
      <c r="B160" s="143" t="s">
        <v>733</v>
      </c>
      <c r="C160" s="144" t="s">
        <v>31</v>
      </c>
      <c r="D160" s="154" t="s">
        <v>807</v>
      </c>
      <c r="E160" s="146" t="s">
        <v>649</v>
      </c>
      <c r="F160" s="155">
        <v>7.93</v>
      </c>
      <c r="G160" s="142">
        <v>71</v>
      </c>
      <c r="H160" s="149" t="s">
        <v>39</v>
      </c>
      <c r="I160" s="150">
        <v>1500000</v>
      </c>
      <c r="J160" s="151"/>
      <c r="K160" s="151"/>
      <c r="L160" s="152">
        <f t="shared" si="12"/>
        <v>1500000</v>
      </c>
      <c r="M160" s="151"/>
      <c r="N160" s="151"/>
      <c r="O160" s="151"/>
      <c r="P160" s="152">
        <f t="shared" si="13"/>
        <v>1500000</v>
      </c>
      <c r="Q160" s="151"/>
    </row>
    <row r="161" spans="1:17" s="153" customFormat="1" ht="17.100000000000001" customHeight="1" x14ac:dyDescent="0.2">
      <c r="A161" s="142">
        <v>5</v>
      </c>
      <c r="B161" s="143" t="s">
        <v>262</v>
      </c>
      <c r="C161" s="144" t="s">
        <v>157</v>
      </c>
      <c r="D161" s="154" t="s">
        <v>815</v>
      </c>
      <c r="E161" s="146" t="s">
        <v>155</v>
      </c>
      <c r="F161" s="155">
        <v>7.93</v>
      </c>
      <c r="G161" s="142">
        <v>70</v>
      </c>
      <c r="H161" s="149" t="s">
        <v>39</v>
      </c>
      <c r="I161" s="150">
        <v>1500000</v>
      </c>
      <c r="J161" s="151"/>
      <c r="K161" s="151"/>
      <c r="L161" s="152">
        <f t="shared" si="12"/>
        <v>1500000</v>
      </c>
      <c r="M161" s="151"/>
      <c r="N161" s="151"/>
      <c r="O161" s="151"/>
      <c r="P161" s="152">
        <f t="shared" si="13"/>
        <v>1500000</v>
      </c>
      <c r="Q161" s="151"/>
    </row>
    <row r="162" spans="1:17" s="153" customFormat="1" ht="17.100000000000001" customHeight="1" x14ac:dyDescent="0.2">
      <c r="A162" s="142">
        <v>6</v>
      </c>
      <c r="B162" s="143" t="s">
        <v>741</v>
      </c>
      <c r="C162" s="144" t="s">
        <v>742</v>
      </c>
      <c r="D162" s="154" t="s">
        <v>816</v>
      </c>
      <c r="E162" s="146" t="s">
        <v>649</v>
      </c>
      <c r="F162" s="155">
        <v>7.91</v>
      </c>
      <c r="G162" s="142">
        <v>70</v>
      </c>
      <c r="H162" s="149" t="s">
        <v>39</v>
      </c>
      <c r="I162" s="150">
        <v>1500000</v>
      </c>
      <c r="J162" s="151"/>
      <c r="K162" s="151"/>
      <c r="L162" s="152">
        <f t="shared" si="12"/>
        <v>1500000</v>
      </c>
      <c r="M162" s="151"/>
      <c r="N162" s="151"/>
      <c r="O162" s="151"/>
      <c r="P162" s="152">
        <f t="shared" si="13"/>
        <v>1500000</v>
      </c>
      <c r="Q162" s="151"/>
    </row>
    <row r="163" spans="1:17" s="153" customFormat="1" ht="17.100000000000001" customHeight="1" x14ac:dyDescent="0.2">
      <c r="A163" s="142">
        <v>7</v>
      </c>
      <c r="B163" s="143" t="s">
        <v>124</v>
      </c>
      <c r="C163" s="144" t="s">
        <v>113</v>
      </c>
      <c r="D163" s="154" t="s">
        <v>817</v>
      </c>
      <c r="E163" s="146" t="s">
        <v>694</v>
      </c>
      <c r="F163" s="155">
        <v>7.89</v>
      </c>
      <c r="G163" s="142">
        <v>70</v>
      </c>
      <c r="H163" s="149" t="s">
        <v>39</v>
      </c>
      <c r="I163" s="150">
        <v>1500000</v>
      </c>
      <c r="J163" s="151"/>
      <c r="K163" s="151"/>
      <c r="L163" s="152">
        <f t="shared" si="12"/>
        <v>1500000</v>
      </c>
      <c r="M163" s="151"/>
      <c r="N163" s="151"/>
      <c r="O163" s="151"/>
      <c r="P163" s="152">
        <f t="shared" si="13"/>
        <v>1500000</v>
      </c>
      <c r="Q163" s="151"/>
    </row>
    <row r="164" spans="1:17" s="153" customFormat="1" ht="17.100000000000001" customHeight="1" x14ac:dyDescent="0.2">
      <c r="A164" s="142">
        <v>8</v>
      </c>
      <c r="B164" s="143" t="s">
        <v>734</v>
      </c>
      <c r="C164" s="144" t="s">
        <v>151</v>
      </c>
      <c r="D164" s="154" t="s">
        <v>808</v>
      </c>
      <c r="E164" s="146" t="s">
        <v>155</v>
      </c>
      <c r="F164" s="155">
        <v>7.88</v>
      </c>
      <c r="G164" s="142">
        <v>71</v>
      </c>
      <c r="H164" s="149" t="s">
        <v>39</v>
      </c>
      <c r="I164" s="150">
        <v>1500000</v>
      </c>
      <c r="J164" s="151"/>
      <c r="K164" s="151"/>
      <c r="L164" s="152">
        <f t="shared" si="12"/>
        <v>1500000</v>
      </c>
      <c r="M164" s="151"/>
      <c r="N164" s="151"/>
      <c r="O164" s="151"/>
      <c r="P164" s="152">
        <f t="shared" si="13"/>
        <v>1500000</v>
      </c>
      <c r="Q164" s="151"/>
    </row>
    <row r="165" spans="1:17" s="153" customFormat="1" ht="17.100000000000001" customHeight="1" x14ac:dyDescent="0.2">
      <c r="A165" s="142">
        <v>9</v>
      </c>
      <c r="B165" s="143" t="s">
        <v>735</v>
      </c>
      <c r="C165" s="144" t="s">
        <v>141</v>
      </c>
      <c r="D165" s="154" t="s">
        <v>809</v>
      </c>
      <c r="E165" s="146" t="s">
        <v>155</v>
      </c>
      <c r="F165" s="155">
        <v>7.85</v>
      </c>
      <c r="G165" s="142">
        <v>71</v>
      </c>
      <c r="H165" s="149" t="s">
        <v>39</v>
      </c>
      <c r="I165" s="150">
        <v>1500000</v>
      </c>
      <c r="J165" s="151"/>
      <c r="K165" s="151"/>
      <c r="L165" s="152">
        <f t="shared" si="12"/>
        <v>1500000</v>
      </c>
      <c r="M165" s="151"/>
      <c r="N165" s="151"/>
      <c r="O165" s="151"/>
      <c r="P165" s="152">
        <f t="shared" si="13"/>
        <v>1500000</v>
      </c>
      <c r="Q165" s="151"/>
    </row>
    <row r="166" spans="1:17" s="153" customFormat="1" ht="17.100000000000001" customHeight="1" x14ac:dyDescent="0.2">
      <c r="A166" s="142">
        <v>10</v>
      </c>
      <c r="B166" s="143" t="s">
        <v>743</v>
      </c>
      <c r="C166" s="144" t="s">
        <v>151</v>
      </c>
      <c r="D166" s="154" t="s">
        <v>818</v>
      </c>
      <c r="E166" s="146" t="s">
        <v>154</v>
      </c>
      <c r="F166" s="155">
        <v>7.85</v>
      </c>
      <c r="G166" s="142">
        <v>70</v>
      </c>
      <c r="H166" s="149" t="s">
        <v>39</v>
      </c>
      <c r="I166" s="150">
        <v>1500000</v>
      </c>
      <c r="J166" s="151"/>
      <c r="K166" s="151"/>
      <c r="L166" s="152">
        <f t="shared" si="12"/>
        <v>1500000</v>
      </c>
      <c r="M166" s="151"/>
      <c r="N166" s="151"/>
      <c r="O166" s="151"/>
      <c r="P166" s="152">
        <f t="shared" si="13"/>
        <v>1500000</v>
      </c>
      <c r="Q166" s="151"/>
    </row>
    <row r="167" spans="1:17" s="153" customFormat="1" ht="17.100000000000001" customHeight="1" x14ac:dyDescent="0.2">
      <c r="A167" s="142">
        <v>11</v>
      </c>
      <c r="B167" s="143" t="s">
        <v>744</v>
      </c>
      <c r="C167" s="144" t="s">
        <v>248</v>
      </c>
      <c r="D167" s="154" t="s">
        <v>819</v>
      </c>
      <c r="E167" s="146" t="s">
        <v>649</v>
      </c>
      <c r="F167" s="155">
        <v>7.81</v>
      </c>
      <c r="G167" s="142">
        <v>70</v>
      </c>
      <c r="H167" s="149" t="s">
        <v>39</v>
      </c>
      <c r="I167" s="150">
        <v>1500000</v>
      </c>
      <c r="J167" s="151"/>
      <c r="K167" s="151"/>
      <c r="L167" s="152">
        <f t="shared" si="12"/>
        <v>1500000</v>
      </c>
      <c r="M167" s="151"/>
      <c r="N167" s="151"/>
      <c r="O167" s="151"/>
      <c r="P167" s="152">
        <f t="shared" si="13"/>
        <v>1500000</v>
      </c>
      <c r="Q167" s="151"/>
    </row>
    <row r="168" spans="1:17" s="153" customFormat="1" ht="17.100000000000001" customHeight="1" x14ac:dyDescent="0.2">
      <c r="A168" s="142">
        <v>12</v>
      </c>
      <c r="B168" s="143" t="s">
        <v>276</v>
      </c>
      <c r="C168" s="144" t="s">
        <v>162</v>
      </c>
      <c r="D168" s="154" t="s">
        <v>793</v>
      </c>
      <c r="E168" s="146" t="s">
        <v>153</v>
      </c>
      <c r="F168" s="155">
        <v>7.8</v>
      </c>
      <c r="G168" s="142">
        <v>78</v>
      </c>
      <c r="H168" s="149" t="s">
        <v>39</v>
      </c>
      <c r="I168" s="150">
        <v>1500000</v>
      </c>
      <c r="J168" s="151"/>
      <c r="K168" s="151"/>
      <c r="L168" s="152">
        <f t="shared" si="12"/>
        <v>1500000</v>
      </c>
      <c r="M168" s="151"/>
      <c r="N168" s="151"/>
      <c r="O168" s="151"/>
      <c r="P168" s="152">
        <f t="shared" si="13"/>
        <v>1500000</v>
      </c>
      <c r="Q168" s="151"/>
    </row>
    <row r="169" spans="1:17" s="153" customFormat="1" ht="17.100000000000001" customHeight="1" x14ac:dyDescent="0.2">
      <c r="A169" s="142">
        <v>13</v>
      </c>
      <c r="B169" s="143" t="s">
        <v>745</v>
      </c>
      <c r="C169" s="144" t="s">
        <v>91</v>
      </c>
      <c r="D169" s="154" t="s">
        <v>820</v>
      </c>
      <c r="E169" s="146" t="s">
        <v>154</v>
      </c>
      <c r="F169" s="155">
        <v>7.8</v>
      </c>
      <c r="G169" s="142">
        <v>70</v>
      </c>
      <c r="H169" s="149" t="s">
        <v>39</v>
      </c>
      <c r="I169" s="150">
        <v>1500000</v>
      </c>
      <c r="J169" s="151"/>
      <c r="K169" s="151"/>
      <c r="L169" s="152">
        <f t="shared" si="12"/>
        <v>1500000</v>
      </c>
      <c r="M169" s="151"/>
      <c r="N169" s="151"/>
      <c r="O169" s="151"/>
      <c r="P169" s="152">
        <f t="shared" si="13"/>
        <v>1500000</v>
      </c>
      <c r="Q169" s="151"/>
    </row>
    <row r="170" spans="1:17" s="153" customFormat="1" ht="17.100000000000001" customHeight="1" x14ac:dyDescent="0.2">
      <c r="A170" s="142">
        <v>14</v>
      </c>
      <c r="B170" s="143" t="s">
        <v>234</v>
      </c>
      <c r="C170" s="144" t="s">
        <v>89</v>
      </c>
      <c r="D170" s="154" t="s">
        <v>803</v>
      </c>
      <c r="E170" s="146" t="s">
        <v>283</v>
      </c>
      <c r="F170" s="155">
        <v>7.76</v>
      </c>
      <c r="G170" s="142">
        <v>73</v>
      </c>
      <c r="H170" s="149" t="s">
        <v>39</v>
      </c>
      <c r="I170" s="150">
        <v>1500000</v>
      </c>
      <c r="J170" s="151"/>
      <c r="K170" s="151"/>
      <c r="L170" s="152">
        <f t="shared" si="12"/>
        <v>1500000</v>
      </c>
      <c r="M170" s="151"/>
      <c r="N170" s="151"/>
      <c r="O170" s="151"/>
      <c r="P170" s="152">
        <f t="shared" si="13"/>
        <v>1500000</v>
      </c>
      <c r="Q170" s="151"/>
    </row>
    <row r="171" spans="1:17" s="153" customFormat="1" ht="17.100000000000001" customHeight="1" x14ac:dyDescent="0.2">
      <c r="A171" s="142">
        <v>15</v>
      </c>
      <c r="B171" s="143" t="s">
        <v>746</v>
      </c>
      <c r="C171" s="144" t="s">
        <v>708</v>
      </c>
      <c r="D171" s="154" t="s">
        <v>821</v>
      </c>
      <c r="E171" s="146" t="s">
        <v>154</v>
      </c>
      <c r="F171" s="155">
        <v>7.7</v>
      </c>
      <c r="G171" s="142">
        <v>70</v>
      </c>
      <c r="H171" s="149" t="s">
        <v>39</v>
      </c>
      <c r="I171" s="150">
        <v>1500000</v>
      </c>
      <c r="J171" s="151"/>
      <c r="K171" s="151"/>
      <c r="L171" s="152">
        <f t="shared" si="12"/>
        <v>1500000</v>
      </c>
      <c r="M171" s="151"/>
      <c r="N171" s="151"/>
      <c r="O171" s="151"/>
      <c r="P171" s="152">
        <f t="shared" si="13"/>
        <v>1500000</v>
      </c>
      <c r="Q171" s="151"/>
    </row>
    <row r="172" spans="1:17" s="153" customFormat="1" ht="17.100000000000001" customHeight="1" x14ac:dyDescent="0.2">
      <c r="A172" s="142">
        <v>16</v>
      </c>
      <c r="B172" s="143" t="s">
        <v>747</v>
      </c>
      <c r="C172" s="144" t="s">
        <v>25</v>
      </c>
      <c r="D172" s="154" t="s">
        <v>822</v>
      </c>
      <c r="E172" s="146" t="s">
        <v>829</v>
      </c>
      <c r="F172" s="155">
        <v>7.66</v>
      </c>
      <c r="G172" s="142">
        <v>70</v>
      </c>
      <c r="H172" s="149" t="s">
        <v>39</v>
      </c>
      <c r="I172" s="150">
        <v>1500000</v>
      </c>
      <c r="J172" s="151"/>
      <c r="K172" s="151"/>
      <c r="L172" s="152">
        <f t="shared" si="12"/>
        <v>1500000</v>
      </c>
      <c r="M172" s="151"/>
      <c r="N172" s="151"/>
      <c r="O172" s="151"/>
      <c r="P172" s="152">
        <f t="shared" si="13"/>
        <v>1500000</v>
      </c>
      <c r="Q172" s="151"/>
    </row>
    <row r="173" spans="1:17" s="153" customFormat="1" ht="17.100000000000001" customHeight="1" x14ac:dyDescent="0.2">
      <c r="A173" s="142">
        <v>17</v>
      </c>
      <c r="B173" s="143" t="s">
        <v>244</v>
      </c>
      <c r="C173" s="144" t="s">
        <v>287</v>
      </c>
      <c r="D173" s="154" t="s">
        <v>796</v>
      </c>
      <c r="E173" s="146" t="s">
        <v>153</v>
      </c>
      <c r="F173" s="155">
        <v>7.64</v>
      </c>
      <c r="G173" s="142">
        <v>76</v>
      </c>
      <c r="H173" s="149" t="s">
        <v>39</v>
      </c>
      <c r="I173" s="150">
        <v>1500000</v>
      </c>
      <c r="J173" s="151"/>
      <c r="K173" s="151"/>
      <c r="L173" s="152">
        <f t="shared" si="12"/>
        <v>1500000</v>
      </c>
      <c r="M173" s="151"/>
      <c r="N173" s="151"/>
      <c r="O173" s="151"/>
      <c r="P173" s="152">
        <f t="shared" si="13"/>
        <v>1500000</v>
      </c>
      <c r="Q173" s="151"/>
    </row>
    <row r="174" spans="1:17" s="153" customFormat="1" ht="17.100000000000001" customHeight="1" x14ac:dyDescent="0.2">
      <c r="A174" s="142">
        <v>18</v>
      </c>
      <c r="B174" s="143" t="s">
        <v>731</v>
      </c>
      <c r="C174" s="144" t="s">
        <v>566</v>
      </c>
      <c r="D174" s="154" t="s">
        <v>802</v>
      </c>
      <c r="E174" s="146" t="s">
        <v>155</v>
      </c>
      <c r="F174" s="155">
        <v>7.64</v>
      </c>
      <c r="G174" s="142">
        <v>74</v>
      </c>
      <c r="H174" s="149" t="s">
        <v>39</v>
      </c>
      <c r="I174" s="150">
        <v>1500000</v>
      </c>
      <c r="J174" s="151"/>
      <c r="K174" s="151"/>
      <c r="L174" s="152">
        <f t="shared" si="12"/>
        <v>1500000</v>
      </c>
      <c r="M174" s="151"/>
      <c r="N174" s="151"/>
      <c r="O174" s="151"/>
      <c r="P174" s="152">
        <f t="shared" si="13"/>
        <v>1500000</v>
      </c>
      <c r="Q174" s="151"/>
    </row>
    <row r="175" spans="1:17" s="153" customFormat="1" ht="17.100000000000001" customHeight="1" x14ac:dyDescent="0.2">
      <c r="A175" s="142">
        <v>19</v>
      </c>
      <c r="B175" s="143" t="s">
        <v>748</v>
      </c>
      <c r="C175" s="144" t="s">
        <v>142</v>
      </c>
      <c r="D175" s="154" t="s">
        <v>823</v>
      </c>
      <c r="E175" s="146" t="s">
        <v>260</v>
      </c>
      <c r="F175" s="155">
        <v>7.6</v>
      </c>
      <c r="G175" s="142">
        <v>70</v>
      </c>
      <c r="H175" s="149" t="s">
        <v>39</v>
      </c>
      <c r="I175" s="150">
        <v>1500000</v>
      </c>
      <c r="J175" s="151"/>
      <c r="K175" s="151"/>
      <c r="L175" s="152">
        <f t="shared" si="12"/>
        <v>1500000</v>
      </c>
      <c r="M175" s="151"/>
      <c r="N175" s="151"/>
      <c r="O175" s="151"/>
      <c r="P175" s="152">
        <f t="shared" si="13"/>
        <v>1500000</v>
      </c>
      <c r="Q175" s="151"/>
    </row>
    <row r="176" spans="1:17" s="153" customFormat="1" ht="17.100000000000001" customHeight="1" x14ac:dyDescent="0.2">
      <c r="A176" s="142">
        <v>20</v>
      </c>
      <c r="B176" s="143" t="s">
        <v>727</v>
      </c>
      <c r="C176" s="144" t="s">
        <v>136</v>
      </c>
      <c r="D176" s="154" t="s">
        <v>792</v>
      </c>
      <c r="E176" s="146" t="s">
        <v>833</v>
      </c>
      <c r="F176" s="155">
        <v>7.55</v>
      </c>
      <c r="G176" s="142">
        <v>79</v>
      </c>
      <c r="H176" s="149" t="s">
        <v>39</v>
      </c>
      <c r="I176" s="150">
        <v>1500000</v>
      </c>
      <c r="J176" s="151"/>
      <c r="K176" s="151"/>
      <c r="L176" s="152">
        <f t="shared" si="12"/>
        <v>1500000</v>
      </c>
      <c r="M176" s="151"/>
      <c r="N176" s="151"/>
      <c r="O176" s="151"/>
      <c r="P176" s="152">
        <f t="shared" si="13"/>
        <v>1500000</v>
      </c>
      <c r="Q176" s="151"/>
    </row>
    <row r="177" spans="1:17" s="153" customFormat="1" ht="17.100000000000001" customHeight="1" x14ac:dyDescent="0.2">
      <c r="A177" s="142">
        <v>21</v>
      </c>
      <c r="B177" s="143" t="s">
        <v>138</v>
      </c>
      <c r="C177" s="144" t="s">
        <v>272</v>
      </c>
      <c r="D177" s="154" t="s">
        <v>798</v>
      </c>
      <c r="E177" s="146" t="s">
        <v>259</v>
      </c>
      <c r="F177" s="155">
        <v>7.53</v>
      </c>
      <c r="G177" s="142">
        <v>75</v>
      </c>
      <c r="H177" s="149" t="s">
        <v>39</v>
      </c>
      <c r="I177" s="150">
        <v>1500000</v>
      </c>
      <c r="J177" s="151"/>
      <c r="K177" s="151"/>
      <c r="L177" s="152">
        <f t="shared" si="12"/>
        <v>1500000</v>
      </c>
      <c r="M177" s="151"/>
      <c r="N177" s="151"/>
      <c r="O177" s="151"/>
      <c r="P177" s="152">
        <f t="shared" si="13"/>
        <v>1500000</v>
      </c>
      <c r="Q177" s="151"/>
    </row>
    <row r="178" spans="1:17" s="153" customFormat="1" ht="17.100000000000001" customHeight="1" x14ac:dyDescent="0.2">
      <c r="A178" s="142">
        <v>22</v>
      </c>
      <c r="B178" s="143" t="s">
        <v>420</v>
      </c>
      <c r="C178" s="144" t="s">
        <v>736</v>
      </c>
      <c r="D178" s="154" t="s">
        <v>810</v>
      </c>
      <c r="E178" s="146" t="s">
        <v>834</v>
      </c>
      <c r="F178" s="155">
        <v>7.48</v>
      </c>
      <c r="G178" s="142">
        <v>71</v>
      </c>
      <c r="H178" s="149" t="s">
        <v>39</v>
      </c>
      <c r="I178" s="150">
        <v>1500000</v>
      </c>
      <c r="J178" s="151"/>
      <c r="K178" s="151"/>
      <c r="L178" s="152">
        <f t="shared" si="12"/>
        <v>1500000</v>
      </c>
      <c r="M178" s="151"/>
      <c r="N178" s="151"/>
      <c r="O178" s="151"/>
      <c r="P178" s="152">
        <f t="shared" si="13"/>
        <v>1500000</v>
      </c>
      <c r="Q178" s="151"/>
    </row>
    <row r="179" spans="1:17" s="153" customFormat="1" ht="17.100000000000001" customHeight="1" x14ac:dyDescent="0.2">
      <c r="A179" s="142">
        <v>23</v>
      </c>
      <c r="B179" s="143" t="s">
        <v>737</v>
      </c>
      <c r="C179" s="144" t="s">
        <v>738</v>
      </c>
      <c r="D179" s="154" t="s">
        <v>811</v>
      </c>
      <c r="E179" s="146" t="s">
        <v>692</v>
      </c>
      <c r="F179" s="155">
        <v>7.46</v>
      </c>
      <c r="G179" s="142">
        <v>71</v>
      </c>
      <c r="H179" s="149" t="s">
        <v>39</v>
      </c>
      <c r="I179" s="150">
        <v>1500000</v>
      </c>
      <c r="J179" s="151"/>
      <c r="K179" s="151"/>
      <c r="L179" s="152">
        <f t="shared" si="12"/>
        <v>1500000</v>
      </c>
      <c r="M179" s="151"/>
      <c r="N179" s="151"/>
      <c r="O179" s="151"/>
      <c r="P179" s="152">
        <f t="shared" si="13"/>
        <v>1500000</v>
      </c>
      <c r="Q179" s="151"/>
    </row>
    <row r="180" spans="1:17" s="153" customFormat="1" ht="17.100000000000001" customHeight="1" x14ac:dyDescent="0.2">
      <c r="A180" s="142">
        <v>24</v>
      </c>
      <c r="B180" s="157" t="s">
        <v>749</v>
      </c>
      <c r="C180" s="158" t="s">
        <v>77</v>
      </c>
      <c r="D180" s="159" t="s">
        <v>824</v>
      </c>
      <c r="E180" s="146" t="s">
        <v>649</v>
      </c>
      <c r="F180" s="155">
        <v>7.42</v>
      </c>
      <c r="G180" s="142">
        <v>70</v>
      </c>
      <c r="H180" s="149" t="s">
        <v>39</v>
      </c>
      <c r="I180" s="150">
        <v>1500000</v>
      </c>
      <c r="J180" s="151"/>
      <c r="K180" s="151"/>
      <c r="L180" s="152">
        <f t="shared" si="12"/>
        <v>1500000</v>
      </c>
      <c r="M180" s="151"/>
      <c r="N180" s="151"/>
      <c r="O180" s="151"/>
      <c r="P180" s="152">
        <f t="shared" si="13"/>
        <v>1500000</v>
      </c>
      <c r="Q180" s="151"/>
    </row>
    <row r="181" spans="1:17" s="153" customFormat="1" ht="17.100000000000001" customHeight="1" x14ac:dyDescent="0.2">
      <c r="A181" s="142">
        <v>25</v>
      </c>
      <c r="B181" s="143" t="s">
        <v>634</v>
      </c>
      <c r="C181" s="144" t="s">
        <v>449</v>
      </c>
      <c r="D181" s="154" t="s">
        <v>799</v>
      </c>
      <c r="E181" s="146" t="s">
        <v>649</v>
      </c>
      <c r="F181" s="155">
        <v>7.39</v>
      </c>
      <c r="G181" s="142">
        <v>75</v>
      </c>
      <c r="H181" s="149" t="s">
        <v>39</v>
      </c>
      <c r="I181" s="150">
        <v>1500000</v>
      </c>
      <c r="J181" s="151"/>
      <c r="K181" s="151"/>
      <c r="L181" s="152">
        <f t="shared" si="12"/>
        <v>1500000</v>
      </c>
      <c r="M181" s="151"/>
      <c r="N181" s="151"/>
      <c r="O181" s="151"/>
      <c r="P181" s="152">
        <f t="shared" si="13"/>
        <v>1500000</v>
      </c>
      <c r="Q181" s="151"/>
    </row>
    <row r="182" spans="1:17" s="153" customFormat="1" ht="17.100000000000001" customHeight="1" x14ac:dyDescent="0.2">
      <c r="A182" s="142">
        <v>26</v>
      </c>
      <c r="B182" s="143" t="s">
        <v>750</v>
      </c>
      <c r="C182" s="144" t="s">
        <v>751</v>
      </c>
      <c r="D182" s="154" t="s">
        <v>825</v>
      </c>
      <c r="E182" s="146" t="s">
        <v>155</v>
      </c>
      <c r="F182" s="155">
        <v>7.39</v>
      </c>
      <c r="G182" s="142">
        <v>70</v>
      </c>
      <c r="H182" s="149" t="s">
        <v>39</v>
      </c>
      <c r="I182" s="150">
        <v>1500000</v>
      </c>
      <c r="J182" s="151"/>
      <c r="K182" s="151"/>
      <c r="L182" s="152">
        <f t="shared" si="12"/>
        <v>1500000</v>
      </c>
      <c r="M182" s="151"/>
      <c r="N182" s="151"/>
      <c r="O182" s="151"/>
      <c r="P182" s="152">
        <f t="shared" si="13"/>
        <v>1500000</v>
      </c>
      <c r="Q182" s="151"/>
    </row>
    <row r="183" spans="1:17" s="153" customFormat="1" ht="17.100000000000001" customHeight="1" x14ac:dyDescent="0.2">
      <c r="A183" s="142">
        <v>27</v>
      </c>
      <c r="B183" s="143" t="s">
        <v>752</v>
      </c>
      <c r="C183" s="144" t="s">
        <v>753</v>
      </c>
      <c r="D183" s="154" t="s">
        <v>826</v>
      </c>
      <c r="E183" s="146" t="s">
        <v>260</v>
      </c>
      <c r="F183" s="155">
        <v>7.31</v>
      </c>
      <c r="G183" s="142">
        <v>70</v>
      </c>
      <c r="H183" s="149" t="s">
        <v>39</v>
      </c>
      <c r="I183" s="150">
        <v>1500000</v>
      </c>
      <c r="J183" s="151"/>
      <c r="K183" s="151"/>
      <c r="L183" s="152">
        <f t="shared" si="12"/>
        <v>1500000</v>
      </c>
      <c r="M183" s="151"/>
      <c r="N183" s="151"/>
      <c r="O183" s="151"/>
      <c r="P183" s="152">
        <f t="shared" si="13"/>
        <v>1500000</v>
      </c>
      <c r="Q183" s="151"/>
    </row>
    <row r="184" spans="1:17" s="153" customFormat="1" ht="17.100000000000001" customHeight="1" x14ac:dyDescent="0.2">
      <c r="A184" s="142">
        <v>28</v>
      </c>
      <c r="B184" s="143" t="s">
        <v>571</v>
      </c>
      <c r="C184" s="144" t="s">
        <v>567</v>
      </c>
      <c r="D184" s="154" t="s">
        <v>805</v>
      </c>
      <c r="E184" s="146" t="s">
        <v>164</v>
      </c>
      <c r="F184" s="155">
        <v>7.28</v>
      </c>
      <c r="G184" s="142">
        <v>72</v>
      </c>
      <c r="H184" s="149" t="s">
        <v>39</v>
      </c>
      <c r="I184" s="150">
        <v>1500000</v>
      </c>
      <c r="J184" s="151"/>
      <c r="K184" s="151"/>
      <c r="L184" s="152">
        <f t="shared" si="12"/>
        <v>1500000</v>
      </c>
      <c r="M184" s="151"/>
      <c r="N184" s="151"/>
      <c r="O184" s="151"/>
      <c r="P184" s="152">
        <f t="shared" si="13"/>
        <v>1500000</v>
      </c>
      <c r="Q184" s="151"/>
    </row>
    <row r="185" spans="1:17" s="153" customFormat="1" ht="17.100000000000001" customHeight="1" x14ac:dyDescent="0.2">
      <c r="A185" s="142">
        <v>29</v>
      </c>
      <c r="B185" s="143" t="s">
        <v>732</v>
      </c>
      <c r="C185" s="144" t="s">
        <v>30</v>
      </c>
      <c r="D185" s="154" t="s">
        <v>804</v>
      </c>
      <c r="E185" s="146" t="s">
        <v>280</v>
      </c>
      <c r="F185" s="155">
        <v>7.26</v>
      </c>
      <c r="G185" s="142">
        <v>73</v>
      </c>
      <c r="H185" s="149" t="s">
        <v>39</v>
      </c>
      <c r="I185" s="150">
        <v>1500000</v>
      </c>
      <c r="J185" s="151"/>
      <c r="K185" s="151"/>
      <c r="L185" s="152">
        <f t="shared" si="12"/>
        <v>1500000</v>
      </c>
      <c r="M185" s="151"/>
      <c r="N185" s="151"/>
      <c r="O185" s="151"/>
      <c r="P185" s="152">
        <f t="shared" si="13"/>
        <v>1500000</v>
      </c>
      <c r="Q185" s="151"/>
    </row>
    <row r="186" spans="1:17" s="153" customFormat="1" ht="17.100000000000001" customHeight="1" x14ac:dyDescent="0.2">
      <c r="A186" s="142">
        <v>30</v>
      </c>
      <c r="B186" s="143" t="s">
        <v>274</v>
      </c>
      <c r="C186" s="144" t="s">
        <v>136</v>
      </c>
      <c r="D186" s="154" t="s">
        <v>812</v>
      </c>
      <c r="E186" s="146" t="s">
        <v>275</v>
      </c>
      <c r="F186" s="155">
        <v>7.26</v>
      </c>
      <c r="G186" s="142">
        <v>71</v>
      </c>
      <c r="H186" s="149" t="s">
        <v>39</v>
      </c>
      <c r="I186" s="150">
        <v>1500000</v>
      </c>
      <c r="J186" s="151"/>
      <c r="K186" s="151"/>
      <c r="L186" s="152">
        <f t="shared" si="12"/>
        <v>1500000</v>
      </c>
      <c r="M186" s="151"/>
      <c r="N186" s="151"/>
      <c r="O186" s="151"/>
      <c r="P186" s="152">
        <f t="shared" si="13"/>
        <v>1500000</v>
      </c>
      <c r="Q186" s="151"/>
    </row>
    <row r="187" spans="1:17" s="153" customFormat="1" ht="17.100000000000001" customHeight="1" x14ac:dyDescent="0.2">
      <c r="A187" s="142">
        <v>31</v>
      </c>
      <c r="B187" s="143" t="s">
        <v>754</v>
      </c>
      <c r="C187" s="144" t="s">
        <v>560</v>
      </c>
      <c r="D187" s="154" t="s">
        <v>827</v>
      </c>
      <c r="E187" s="146" t="s">
        <v>268</v>
      </c>
      <c r="F187" s="155">
        <v>7.24</v>
      </c>
      <c r="G187" s="142">
        <v>70</v>
      </c>
      <c r="H187" s="149" t="s">
        <v>39</v>
      </c>
      <c r="I187" s="150">
        <v>1500000</v>
      </c>
      <c r="J187" s="151"/>
      <c r="K187" s="151"/>
      <c r="L187" s="152">
        <f t="shared" si="12"/>
        <v>1500000</v>
      </c>
      <c r="M187" s="151"/>
      <c r="N187" s="151"/>
      <c r="O187" s="151"/>
      <c r="P187" s="152">
        <f t="shared" si="13"/>
        <v>1500000</v>
      </c>
      <c r="Q187" s="151"/>
    </row>
    <row r="188" spans="1:17" s="153" customFormat="1" ht="17.100000000000001" customHeight="1" x14ac:dyDescent="0.2">
      <c r="A188" s="142">
        <v>32</v>
      </c>
      <c r="B188" s="143" t="s">
        <v>244</v>
      </c>
      <c r="C188" s="144" t="s">
        <v>91</v>
      </c>
      <c r="D188" s="154" t="s">
        <v>806</v>
      </c>
      <c r="E188" s="146" t="s">
        <v>155</v>
      </c>
      <c r="F188" s="155">
        <v>7.22</v>
      </c>
      <c r="G188" s="142">
        <v>72</v>
      </c>
      <c r="H188" s="149" t="s">
        <v>39</v>
      </c>
      <c r="I188" s="150">
        <v>1500000</v>
      </c>
      <c r="J188" s="151"/>
      <c r="K188" s="151"/>
      <c r="L188" s="152">
        <f t="shared" si="12"/>
        <v>1500000</v>
      </c>
      <c r="M188" s="151"/>
      <c r="N188" s="151"/>
      <c r="O188" s="151"/>
      <c r="P188" s="152">
        <f t="shared" si="13"/>
        <v>1500000</v>
      </c>
      <c r="Q188" s="151"/>
    </row>
    <row r="189" spans="1:17" s="153" customFormat="1" ht="17.100000000000001" customHeight="1" x14ac:dyDescent="0.2">
      <c r="A189" s="142">
        <v>33</v>
      </c>
      <c r="B189" s="157" t="s">
        <v>730</v>
      </c>
      <c r="C189" s="158" t="s">
        <v>278</v>
      </c>
      <c r="D189" s="159" t="s">
        <v>800</v>
      </c>
      <c r="E189" s="146" t="s">
        <v>163</v>
      </c>
      <c r="F189" s="155">
        <v>7.2</v>
      </c>
      <c r="G189" s="142">
        <v>75</v>
      </c>
      <c r="H189" s="149" t="s">
        <v>39</v>
      </c>
      <c r="I189" s="150">
        <v>1500000</v>
      </c>
      <c r="J189" s="151"/>
      <c r="K189" s="151"/>
      <c r="L189" s="152">
        <f t="shared" si="12"/>
        <v>1500000</v>
      </c>
      <c r="M189" s="151"/>
      <c r="N189" s="151"/>
      <c r="O189" s="151"/>
      <c r="P189" s="152">
        <f t="shared" si="13"/>
        <v>1500000</v>
      </c>
      <c r="Q189" s="151"/>
    </row>
    <row r="190" spans="1:17" s="153" customFormat="1" ht="17.100000000000001" customHeight="1" x14ac:dyDescent="0.2">
      <c r="A190" s="142">
        <v>34</v>
      </c>
      <c r="B190" s="143" t="s">
        <v>755</v>
      </c>
      <c r="C190" s="144" t="s">
        <v>27</v>
      </c>
      <c r="D190" s="154" t="s">
        <v>828</v>
      </c>
      <c r="E190" s="146" t="s">
        <v>273</v>
      </c>
      <c r="F190" s="155">
        <v>7.2</v>
      </c>
      <c r="G190" s="142">
        <v>70</v>
      </c>
      <c r="H190" s="149" t="s">
        <v>39</v>
      </c>
      <c r="I190" s="150">
        <v>1500000</v>
      </c>
      <c r="J190" s="151"/>
      <c r="K190" s="151"/>
      <c r="L190" s="152">
        <f t="shared" si="12"/>
        <v>1500000</v>
      </c>
      <c r="M190" s="151"/>
      <c r="N190" s="151"/>
      <c r="O190" s="151"/>
      <c r="P190" s="152">
        <f t="shared" si="13"/>
        <v>1500000</v>
      </c>
      <c r="Q190" s="151"/>
    </row>
    <row r="191" spans="1:17" s="153" customFormat="1" ht="17.100000000000001" customHeight="1" x14ac:dyDescent="0.2">
      <c r="A191" s="142">
        <v>35</v>
      </c>
      <c r="B191" s="143" t="s">
        <v>739</v>
      </c>
      <c r="C191" s="144" t="s">
        <v>137</v>
      </c>
      <c r="D191" s="154" t="s">
        <v>813</v>
      </c>
      <c r="E191" s="146" t="s">
        <v>835</v>
      </c>
      <c r="F191" s="155">
        <v>7.19</v>
      </c>
      <c r="G191" s="142">
        <v>71</v>
      </c>
      <c r="H191" s="149" t="s">
        <v>39</v>
      </c>
      <c r="I191" s="150">
        <v>1500000</v>
      </c>
      <c r="J191" s="151"/>
      <c r="K191" s="151"/>
      <c r="L191" s="152">
        <f t="shared" si="12"/>
        <v>1500000</v>
      </c>
      <c r="M191" s="151"/>
      <c r="N191" s="151"/>
      <c r="O191" s="151"/>
      <c r="P191" s="152">
        <f t="shared" si="13"/>
        <v>1500000</v>
      </c>
      <c r="Q191" s="151"/>
    </row>
    <row r="192" spans="1:17" s="153" customFormat="1" ht="17.100000000000001" customHeight="1" x14ac:dyDescent="0.2">
      <c r="A192" s="142">
        <v>36</v>
      </c>
      <c r="B192" s="143" t="s">
        <v>286</v>
      </c>
      <c r="C192" s="144" t="s">
        <v>210</v>
      </c>
      <c r="D192" s="154" t="s">
        <v>801</v>
      </c>
      <c r="E192" s="146" t="s">
        <v>164</v>
      </c>
      <c r="F192" s="155">
        <v>7.07</v>
      </c>
      <c r="G192" s="142">
        <v>75</v>
      </c>
      <c r="H192" s="149" t="s">
        <v>39</v>
      </c>
      <c r="I192" s="150">
        <v>1500000</v>
      </c>
      <c r="J192" s="151"/>
      <c r="K192" s="151"/>
      <c r="L192" s="152">
        <f t="shared" si="12"/>
        <v>1500000</v>
      </c>
      <c r="M192" s="151"/>
      <c r="N192" s="151"/>
      <c r="O192" s="151"/>
      <c r="P192" s="152">
        <f t="shared" si="13"/>
        <v>1500000</v>
      </c>
      <c r="Q192" s="151"/>
    </row>
    <row r="193" spans="1:17" s="153" customFormat="1" ht="17.100000000000001" customHeight="1" x14ac:dyDescent="0.2">
      <c r="A193" s="142">
        <v>37</v>
      </c>
      <c r="B193" s="143" t="s">
        <v>728</v>
      </c>
      <c r="C193" s="144" t="s">
        <v>243</v>
      </c>
      <c r="D193" s="154" t="s">
        <v>795</v>
      </c>
      <c r="E193" s="146" t="s">
        <v>649</v>
      </c>
      <c r="F193" s="155">
        <v>7</v>
      </c>
      <c r="G193" s="142">
        <v>77</v>
      </c>
      <c r="H193" s="149" t="s">
        <v>39</v>
      </c>
      <c r="I193" s="150">
        <v>1500000</v>
      </c>
      <c r="J193" s="151"/>
      <c r="K193" s="151"/>
      <c r="L193" s="152">
        <f t="shared" si="12"/>
        <v>1500000</v>
      </c>
      <c r="M193" s="151"/>
      <c r="N193" s="151"/>
      <c r="O193" s="151"/>
      <c r="P193" s="152">
        <f t="shared" si="13"/>
        <v>1500000</v>
      </c>
      <c r="Q193" s="151"/>
    </row>
    <row r="194" spans="1:17" ht="18" customHeight="1" x14ac:dyDescent="0.2"/>
    <row r="195" spans="1:17" ht="18" customHeight="1" x14ac:dyDescent="0.2"/>
    <row r="196" spans="1:17" ht="18" customHeight="1" x14ac:dyDescent="0.2"/>
    <row r="197" spans="1:17" ht="18" customHeight="1" x14ac:dyDescent="0.2"/>
    <row r="198" spans="1:17" ht="18" customHeight="1" x14ac:dyDescent="0.2"/>
    <row r="199" spans="1:17" ht="18" customHeight="1" x14ac:dyDescent="0.2"/>
    <row r="200" spans="1:17" ht="18" customHeight="1" x14ac:dyDescent="0.2"/>
    <row r="201" spans="1:17" ht="18" customHeight="1" x14ac:dyDescent="0.2"/>
    <row r="202" spans="1:17" ht="18" customHeight="1" x14ac:dyDescent="0.2"/>
    <row r="203" spans="1:17" ht="18" customHeight="1" x14ac:dyDescent="0.2"/>
    <row r="204" spans="1:17" ht="18" customHeight="1" x14ac:dyDescent="0.2"/>
    <row r="205" spans="1:17" ht="18" customHeight="1" x14ac:dyDescent="0.2"/>
    <row r="206" spans="1:17" ht="18" customHeight="1" x14ac:dyDescent="0.2"/>
    <row r="207" spans="1:17" ht="18" customHeight="1" x14ac:dyDescent="0.2"/>
    <row r="208" spans="1:17" ht="18" customHeight="1" x14ac:dyDescent="0.2"/>
    <row r="209" ht="18" customHeight="1" x14ac:dyDescent="0.2"/>
    <row r="210" ht="18" customHeight="1" x14ac:dyDescent="0.2"/>
    <row r="211" ht="18" customHeight="1" x14ac:dyDescent="0.2"/>
    <row r="212" ht="18" customHeight="1" x14ac:dyDescent="0.2"/>
    <row r="213" ht="18" customHeight="1" x14ac:dyDescent="0.2"/>
    <row r="214" ht="18" customHeight="1" x14ac:dyDescent="0.2"/>
    <row r="215" ht="18" customHeight="1" x14ac:dyDescent="0.2"/>
    <row r="216" ht="18" customHeight="1" x14ac:dyDescent="0.2"/>
    <row r="217" ht="18" customHeight="1" x14ac:dyDescent="0.2"/>
    <row r="218" ht="18" customHeight="1" x14ac:dyDescent="0.2"/>
    <row r="219" ht="18" customHeight="1" x14ac:dyDescent="0.2"/>
    <row r="220" ht="18" customHeight="1" x14ac:dyDescent="0.2"/>
    <row r="221" ht="18" customHeight="1" x14ac:dyDescent="0.2"/>
    <row r="222" ht="18" customHeight="1" x14ac:dyDescent="0.2"/>
    <row r="223" ht="18" customHeight="1" x14ac:dyDescent="0.2"/>
    <row r="224" ht="18" customHeight="1" x14ac:dyDescent="0.2"/>
    <row r="225" ht="18" customHeight="1" x14ac:dyDescent="0.2"/>
    <row r="226" ht="18" customHeight="1" x14ac:dyDescent="0.2"/>
    <row r="227" ht="18" customHeight="1" x14ac:dyDescent="0.2"/>
  </sheetData>
  <sortState ref="A196:Q232">
    <sortCondition descending="1" ref="F196:F232"/>
  </sortState>
  <mergeCells count="74">
    <mergeCell ref="B12:C12"/>
    <mergeCell ref="A4:D4"/>
    <mergeCell ref="A5:D5"/>
    <mergeCell ref="A7:Q7"/>
    <mergeCell ref="A8:Q8"/>
    <mergeCell ref="A10:A11"/>
    <mergeCell ref="B10:C11"/>
    <mergeCell ref="D10:D11"/>
    <mergeCell ref="E10:E11"/>
    <mergeCell ref="F10:F11"/>
    <mergeCell ref="G10:G11"/>
    <mergeCell ref="H10:H11"/>
    <mergeCell ref="I10:I11"/>
    <mergeCell ref="J10:K10"/>
    <mergeCell ref="L10:L11"/>
    <mergeCell ref="M10:O10"/>
    <mergeCell ref="P10:P11"/>
    <mergeCell ref="A1:D1"/>
    <mergeCell ref="J1:Q1"/>
    <mergeCell ref="A2:D2"/>
    <mergeCell ref="J2:Q2"/>
    <mergeCell ref="A3:D3"/>
    <mergeCell ref="J3:Q3"/>
    <mergeCell ref="Q10:Q11"/>
    <mergeCell ref="A36:D36"/>
    <mergeCell ref="P105:P106"/>
    <mergeCell ref="Q105:Q106"/>
    <mergeCell ref="A102:Q102"/>
    <mergeCell ref="A103:Q103"/>
    <mergeCell ref="A105:A106"/>
    <mergeCell ref="J105:K105"/>
    <mergeCell ref="M105:O105"/>
    <mergeCell ref="L43:L44"/>
    <mergeCell ref="H105:H106"/>
    <mergeCell ref="L105:L106"/>
    <mergeCell ref="F105:F106"/>
    <mergeCell ref="G105:G106"/>
    <mergeCell ref="E105:E106"/>
    <mergeCell ref="I105:I106"/>
    <mergeCell ref="A97:D97"/>
    <mergeCell ref="J34:Q34"/>
    <mergeCell ref="J35:Q35"/>
    <mergeCell ref="J36:Q36"/>
    <mergeCell ref="J96:Q96"/>
    <mergeCell ref="Q43:Q44"/>
    <mergeCell ref="A40:Q40"/>
    <mergeCell ref="A41:Q41"/>
    <mergeCell ref="A43:A44"/>
    <mergeCell ref="B43:C44"/>
    <mergeCell ref="D43:D44"/>
    <mergeCell ref="E43:E44"/>
    <mergeCell ref="H43:H44"/>
    <mergeCell ref="P43:P44"/>
    <mergeCell ref="A34:D34"/>
    <mergeCell ref="A35:D35"/>
    <mergeCell ref="A96:D96"/>
    <mergeCell ref="A38:D38"/>
    <mergeCell ref="A37:D37"/>
    <mergeCell ref="B64:C64"/>
    <mergeCell ref="B107:C107"/>
    <mergeCell ref="B105:C106"/>
    <mergeCell ref="D105:D106"/>
    <mergeCell ref="M43:O43"/>
    <mergeCell ref="I43:I44"/>
    <mergeCell ref="J43:K43"/>
    <mergeCell ref="J97:Q97"/>
    <mergeCell ref="J98:Q98"/>
    <mergeCell ref="B128:C128"/>
    <mergeCell ref="F43:F44"/>
    <mergeCell ref="G43:G44"/>
    <mergeCell ref="B45:C45"/>
    <mergeCell ref="A100:D100"/>
    <mergeCell ref="A99:D99"/>
    <mergeCell ref="A98:D98"/>
  </mergeCells>
  <phoneticPr fontId="9" type="noConversion"/>
  <conditionalFormatting sqref="G13:G22">
    <cfRule type="cellIs" dxfId="51" priority="49" stopIfTrue="1" operator="lessThan">
      <formula>30</formula>
    </cfRule>
    <cfRule type="cellIs" dxfId="50" priority="50" stopIfTrue="1" operator="lessThan">
      <formula>50</formula>
    </cfRule>
    <cfRule type="cellIs" dxfId="49" priority="51" stopIfTrue="1" operator="notBetween">
      <formula>70</formula>
      <formula>"&lt;70"</formula>
    </cfRule>
  </conditionalFormatting>
  <conditionalFormatting sqref="F13:F22">
    <cfRule type="cellIs" dxfId="48" priority="52" stopIfTrue="1" operator="lessThan">
      <formula>3</formula>
    </cfRule>
    <cfRule type="cellIs" dxfId="47" priority="53" stopIfTrue="1" operator="lessThan">
      <formula>5</formula>
    </cfRule>
    <cfRule type="cellIs" dxfId="46" priority="54" stopIfTrue="1" operator="notBetween">
      <formula>7</formula>
      <formula>"&lt;7"</formula>
    </cfRule>
  </conditionalFormatting>
  <conditionalFormatting sqref="G46:G63 G65:G69">
    <cfRule type="cellIs" dxfId="45" priority="31" stopIfTrue="1" operator="lessThan">
      <formula>30</formula>
    </cfRule>
    <cfRule type="cellIs" dxfId="44" priority="32" stopIfTrue="1" operator="lessThan">
      <formula>50</formula>
    </cfRule>
    <cfRule type="cellIs" dxfId="43" priority="33" stopIfTrue="1" operator="notBetween">
      <formula>70</formula>
      <formula>"&lt;70"</formula>
    </cfRule>
  </conditionalFormatting>
  <conditionalFormatting sqref="F46:F63 F65:F69">
    <cfRule type="cellIs" dxfId="42" priority="34" stopIfTrue="1" operator="lessThan">
      <formula>3</formula>
    </cfRule>
    <cfRule type="cellIs" dxfId="41" priority="35" stopIfTrue="1" operator="lessThan">
      <formula>5</formula>
    </cfRule>
    <cfRule type="cellIs" dxfId="40" priority="36" stopIfTrue="1" operator="notBetween">
      <formula>7</formula>
      <formula>"&lt;7"</formula>
    </cfRule>
  </conditionalFormatting>
  <conditionalFormatting sqref="G108:G127 G129:G144">
    <cfRule type="cellIs" dxfId="39" priority="7" stopIfTrue="1" operator="lessThan">
      <formula>30</formula>
    </cfRule>
    <cfRule type="cellIs" dxfId="38" priority="8" stopIfTrue="1" operator="lessThan">
      <formula>50</formula>
    </cfRule>
    <cfRule type="cellIs" dxfId="37" priority="9" stopIfTrue="1" operator="notBetween">
      <formula>70</formula>
      <formula>"&lt;70"</formula>
    </cfRule>
  </conditionalFormatting>
  <conditionalFormatting sqref="F108:F127 F129:F144">
    <cfRule type="cellIs" dxfId="36" priority="10" stopIfTrue="1" operator="lessThan">
      <formula>3</formula>
    </cfRule>
    <cfRule type="cellIs" dxfId="35" priority="11" stopIfTrue="1" operator="lessThan">
      <formula>5</formula>
    </cfRule>
    <cfRule type="cellIs" dxfId="34" priority="12" stopIfTrue="1" operator="notBetween">
      <formula>7</formula>
      <formula>"&lt;7"</formula>
    </cfRule>
  </conditionalFormatting>
  <conditionalFormatting sqref="G157:G193">
    <cfRule type="cellIs" dxfId="33" priority="1" stopIfTrue="1" operator="lessThan">
      <formula>30</formula>
    </cfRule>
    <cfRule type="cellIs" dxfId="32" priority="2" stopIfTrue="1" operator="lessThan">
      <formula>50</formula>
    </cfRule>
    <cfRule type="cellIs" dxfId="31" priority="3" stopIfTrue="1" operator="notBetween">
      <formula>70</formula>
      <formula>"&lt;70"</formula>
    </cfRule>
  </conditionalFormatting>
  <conditionalFormatting sqref="F157:F193">
    <cfRule type="cellIs" dxfId="30" priority="4" stopIfTrue="1" operator="lessThan">
      <formula>3</formula>
    </cfRule>
    <cfRule type="cellIs" dxfId="29" priority="5" stopIfTrue="1" operator="lessThan">
      <formula>5</formula>
    </cfRule>
    <cfRule type="cellIs" dxfId="28" priority="6" stopIfTrue="1" operator="notBetween">
      <formula>7</formula>
      <formula>"&lt;7"</formula>
    </cfRule>
  </conditionalFormatting>
  <pageMargins left="0.5" right="0.25" top="0.3" bottom="0.5" header="0" footer="0.25"/>
  <pageSetup paperSize="9" scale="92" orientation="landscape" r:id="rId1"/>
  <headerFooter alignWithMargins="0">
    <oddFooter>&amp;L&amp;"Times New Roman,Regular"&amp;8Bảng thanh toán HB_Khóa 2017 C1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Q267"/>
  <sheetViews>
    <sheetView view="pageBreakPreview" zoomScaleNormal="100" workbookViewId="0">
      <selection activeCell="E149" sqref="E149"/>
    </sheetView>
  </sheetViews>
  <sheetFormatPr defaultRowHeight="12.75" x14ac:dyDescent="0.2"/>
  <cols>
    <col min="1" max="1" width="5.7109375" style="1" customWidth="1"/>
    <col min="2" max="2" width="18.7109375" style="1" customWidth="1"/>
    <col min="3" max="3" width="8.28515625" style="1" customWidth="1"/>
    <col min="4" max="4" width="10.7109375" style="1" customWidth="1"/>
    <col min="5" max="5" width="12.7109375" style="1" customWidth="1"/>
    <col min="6" max="7" width="6.7109375" style="1" customWidth="1"/>
    <col min="8" max="8" width="8.7109375" style="1" customWidth="1"/>
    <col min="9" max="9" width="10.7109375" style="1" customWidth="1"/>
    <col min="10" max="10" width="6.7109375" style="1" hidden="1" customWidth="1"/>
    <col min="11" max="11" width="7.7109375" style="1" hidden="1" customWidth="1"/>
    <col min="12" max="12" width="16" style="1" bestFit="1" customWidth="1"/>
    <col min="13" max="14" width="5.7109375" style="1" customWidth="1"/>
    <col min="15" max="15" width="8.7109375" style="1" customWidth="1"/>
    <col min="16" max="16" width="12.7109375" style="1" customWidth="1"/>
    <col min="17" max="17" width="15.7109375" style="1" customWidth="1"/>
    <col min="18" max="16384" width="9.140625" style="1"/>
  </cols>
  <sheetData>
    <row r="1" spans="1:17" ht="18" customHeight="1" x14ac:dyDescent="0.25">
      <c r="A1" s="104" t="s">
        <v>24</v>
      </c>
      <c r="B1" s="104"/>
      <c r="C1" s="104"/>
      <c r="D1" s="104"/>
      <c r="E1" s="13"/>
      <c r="F1" s="13"/>
      <c r="G1" s="13"/>
      <c r="J1" s="105" t="s">
        <v>33</v>
      </c>
      <c r="K1" s="105"/>
      <c r="L1" s="105"/>
      <c r="M1" s="105"/>
      <c r="N1" s="105"/>
      <c r="O1" s="105"/>
      <c r="P1" s="105"/>
      <c r="Q1" s="105"/>
    </row>
    <row r="2" spans="1:17" ht="18" customHeight="1" x14ac:dyDescent="0.25">
      <c r="A2" s="105" t="s">
        <v>71</v>
      </c>
      <c r="B2" s="105"/>
      <c r="C2" s="105"/>
      <c r="D2" s="105"/>
      <c r="E2" s="14"/>
      <c r="F2" s="14"/>
      <c r="G2" s="14"/>
      <c r="J2" s="127" t="s">
        <v>63</v>
      </c>
      <c r="K2" s="127"/>
      <c r="L2" s="127"/>
      <c r="M2" s="127"/>
      <c r="N2" s="127"/>
      <c r="O2" s="127"/>
      <c r="P2" s="127"/>
      <c r="Q2" s="127"/>
    </row>
    <row r="3" spans="1:17" ht="18" customHeight="1" x14ac:dyDescent="0.25">
      <c r="A3" s="105" t="s">
        <v>72</v>
      </c>
      <c r="B3" s="105"/>
      <c r="C3" s="105"/>
      <c r="D3" s="105"/>
      <c r="E3" s="14"/>
      <c r="F3" s="14"/>
      <c r="G3" s="14"/>
      <c r="J3" s="104"/>
      <c r="K3" s="104"/>
      <c r="L3" s="104"/>
      <c r="M3" s="104"/>
      <c r="N3" s="104"/>
      <c r="O3" s="104"/>
      <c r="P3" s="104"/>
      <c r="Q3" s="104"/>
    </row>
    <row r="4" spans="1:17" ht="18" customHeight="1" x14ac:dyDescent="0.25">
      <c r="A4" s="104" t="s">
        <v>836</v>
      </c>
      <c r="B4" s="104"/>
      <c r="C4" s="104"/>
      <c r="D4" s="104"/>
      <c r="E4" s="13"/>
      <c r="F4" s="13"/>
      <c r="G4" s="13"/>
      <c r="P4" s="94"/>
    </row>
    <row r="5" spans="1:17" ht="18" customHeight="1" x14ac:dyDescent="0.25">
      <c r="A5" s="104" t="s">
        <v>37</v>
      </c>
      <c r="B5" s="104"/>
      <c r="C5" s="104"/>
      <c r="D5" s="104"/>
      <c r="E5" s="15"/>
      <c r="F5" s="15"/>
      <c r="G5" s="15"/>
    </row>
    <row r="6" spans="1:17" ht="18" customHeight="1" x14ac:dyDescent="0.2"/>
    <row r="7" spans="1:17" ht="30" customHeight="1" x14ac:dyDescent="0.3">
      <c r="A7" s="126" t="s">
        <v>38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</row>
    <row r="8" spans="1:17" ht="24.95" customHeight="1" x14ac:dyDescent="0.3">
      <c r="A8" s="106" t="s">
        <v>293</v>
      </c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</row>
    <row r="9" spans="1:17" ht="15" customHeight="1" x14ac:dyDescent="0.25">
      <c r="Q9" s="3"/>
    </row>
    <row r="10" spans="1:17" ht="30" customHeight="1" x14ac:dyDescent="0.2">
      <c r="A10" s="107" t="s">
        <v>0</v>
      </c>
      <c r="B10" s="109" t="s">
        <v>1</v>
      </c>
      <c r="C10" s="110"/>
      <c r="D10" s="113" t="s">
        <v>2</v>
      </c>
      <c r="E10" s="113" t="s">
        <v>32</v>
      </c>
      <c r="F10" s="119" t="s">
        <v>173</v>
      </c>
      <c r="G10" s="121" t="s">
        <v>174</v>
      </c>
      <c r="H10" s="107" t="s">
        <v>3</v>
      </c>
      <c r="I10" s="107" t="s">
        <v>4</v>
      </c>
      <c r="J10" s="117" t="s">
        <v>5</v>
      </c>
      <c r="K10" s="118"/>
      <c r="L10" s="124" t="s">
        <v>8</v>
      </c>
      <c r="M10" s="117" t="s">
        <v>9</v>
      </c>
      <c r="N10" s="123"/>
      <c r="O10" s="118"/>
      <c r="P10" s="107" t="s">
        <v>13</v>
      </c>
      <c r="Q10" s="113" t="s">
        <v>14</v>
      </c>
    </row>
    <row r="11" spans="1:17" ht="18" customHeight="1" x14ac:dyDescent="0.25">
      <c r="A11" s="108"/>
      <c r="B11" s="111"/>
      <c r="C11" s="112"/>
      <c r="D11" s="114"/>
      <c r="E11" s="114"/>
      <c r="F11" s="120"/>
      <c r="G11" s="122"/>
      <c r="H11" s="108"/>
      <c r="I11" s="108"/>
      <c r="J11" s="7" t="s">
        <v>6</v>
      </c>
      <c r="K11" s="7" t="s">
        <v>7</v>
      </c>
      <c r="L11" s="125"/>
      <c r="M11" s="8" t="s">
        <v>10</v>
      </c>
      <c r="N11" s="8" t="s">
        <v>11</v>
      </c>
      <c r="O11" s="7" t="s">
        <v>12</v>
      </c>
      <c r="P11" s="108"/>
      <c r="Q11" s="114"/>
    </row>
    <row r="12" spans="1:17" ht="20.100000000000001" customHeight="1" x14ac:dyDescent="0.2">
      <c r="A12" s="16" t="s">
        <v>15</v>
      </c>
      <c r="B12" s="115" t="s">
        <v>16</v>
      </c>
      <c r="C12" s="116"/>
      <c r="D12" s="16" t="s">
        <v>17</v>
      </c>
      <c r="E12" s="16"/>
      <c r="F12" s="16"/>
      <c r="G12" s="16"/>
      <c r="H12" s="16" t="s">
        <v>18</v>
      </c>
      <c r="I12" s="16">
        <v>1</v>
      </c>
      <c r="J12" s="16">
        <v>2</v>
      </c>
      <c r="K12" s="16">
        <v>3</v>
      </c>
      <c r="L12" s="16">
        <v>4</v>
      </c>
      <c r="M12" s="16">
        <v>5</v>
      </c>
      <c r="N12" s="16">
        <v>6</v>
      </c>
      <c r="O12" s="16">
        <v>7</v>
      </c>
      <c r="P12" s="16" t="s">
        <v>19</v>
      </c>
      <c r="Q12" s="16" t="s">
        <v>20</v>
      </c>
    </row>
    <row r="13" spans="1:17" ht="35.1" customHeight="1" x14ac:dyDescent="0.2">
      <c r="A13" s="21">
        <v>1</v>
      </c>
      <c r="B13" s="88" t="s">
        <v>240</v>
      </c>
      <c r="C13" s="89" t="s">
        <v>74</v>
      </c>
      <c r="D13" s="90" t="s">
        <v>838</v>
      </c>
      <c r="E13" s="78" t="s">
        <v>839</v>
      </c>
      <c r="F13" s="91">
        <v>9.0299999999999994</v>
      </c>
      <c r="G13" s="92">
        <v>90</v>
      </c>
      <c r="H13" s="71" t="s">
        <v>650</v>
      </c>
      <c r="I13" s="20">
        <v>2750000</v>
      </c>
      <c r="J13" s="17"/>
      <c r="K13" s="17"/>
      <c r="L13" s="20">
        <f t="shared" ref="L13" si="0">SUM(I13,K13)</f>
        <v>2750000</v>
      </c>
      <c r="M13" s="17"/>
      <c r="N13" s="17"/>
      <c r="O13" s="17"/>
      <c r="P13" s="20">
        <f t="shared" ref="P13" si="1">L13-O13</f>
        <v>2750000</v>
      </c>
      <c r="Q13" s="17"/>
    </row>
    <row r="14" spans="1:17" s="11" customFormat="1" ht="35.1" customHeight="1" x14ac:dyDescent="0.2">
      <c r="A14" s="9"/>
      <c r="B14" s="56" t="s">
        <v>44</v>
      </c>
      <c r="C14" s="27">
        <f>A13</f>
        <v>1</v>
      </c>
      <c r="D14" s="27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8">
        <f>P13</f>
        <v>2750000</v>
      </c>
      <c r="Q14" s="10"/>
    </row>
    <row r="15" spans="1:17" ht="35.1" customHeight="1" x14ac:dyDescent="0.25">
      <c r="B15" s="3" t="s">
        <v>837</v>
      </c>
    </row>
    <row r="16" spans="1:17" ht="18" customHeight="1" x14ac:dyDescent="0.25">
      <c r="P16" s="12" t="s">
        <v>1184</v>
      </c>
    </row>
    <row r="17" spans="1:17" ht="18" customHeight="1" x14ac:dyDescent="0.25">
      <c r="B17" s="93" t="s">
        <v>21</v>
      </c>
      <c r="I17" s="93" t="s">
        <v>23</v>
      </c>
      <c r="P17" s="93" t="s">
        <v>22</v>
      </c>
    </row>
    <row r="18" spans="1:17" ht="18" customHeight="1" x14ac:dyDescent="0.2">
      <c r="B18" s="5"/>
      <c r="I18" s="5"/>
      <c r="P18" s="5"/>
    </row>
    <row r="19" spans="1:17" s="140" customFormat="1" ht="18" customHeight="1" x14ac:dyDescent="0.2">
      <c r="B19" s="141" t="s">
        <v>70</v>
      </c>
      <c r="I19" s="141" t="s">
        <v>70</v>
      </c>
      <c r="P19" s="141" t="s">
        <v>70</v>
      </c>
    </row>
    <row r="20" spans="1:17" ht="18" customHeight="1" x14ac:dyDescent="0.2"/>
    <row r="21" spans="1:17" ht="18" customHeight="1" x14ac:dyDescent="0.2"/>
    <row r="22" spans="1:17" ht="18" customHeight="1" x14ac:dyDescent="0.25">
      <c r="B22" s="95" t="s">
        <v>294</v>
      </c>
      <c r="I22" s="95" t="s">
        <v>41</v>
      </c>
      <c r="P22" s="95" t="s">
        <v>42</v>
      </c>
    </row>
    <row r="23" spans="1:17" ht="18" customHeight="1" x14ac:dyDescent="0.2"/>
    <row r="24" spans="1:17" ht="18" customHeight="1" x14ac:dyDescent="0.2"/>
    <row r="25" spans="1:17" ht="18" customHeight="1" x14ac:dyDescent="0.2"/>
    <row r="26" spans="1:17" ht="18" customHeight="1" x14ac:dyDescent="0.2"/>
    <row r="27" spans="1:17" ht="18" customHeight="1" x14ac:dyDescent="0.2"/>
    <row r="28" spans="1:17" ht="18" customHeight="1" x14ac:dyDescent="0.2"/>
    <row r="29" spans="1:17" ht="18" customHeight="1" x14ac:dyDescent="0.2"/>
    <row r="30" spans="1:17" ht="15.95" customHeight="1" x14ac:dyDescent="0.25">
      <c r="A30" s="104" t="s">
        <v>24</v>
      </c>
      <c r="B30" s="104"/>
      <c r="C30" s="104"/>
      <c r="D30" s="104"/>
      <c r="E30" s="13"/>
      <c r="F30" s="13"/>
      <c r="G30" s="13"/>
      <c r="J30" s="105" t="s">
        <v>33</v>
      </c>
      <c r="K30" s="105"/>
      <c r="L30" s="105"/>
      <c r="M30" s="105"/>
      <c r="N30" s="105"/>
      <c r="O30" s="105"/>
      <c r="P30" s="105"/>
      <c r="Q30" s="105"/>
    </row>
    <row r="31" spans="1:17" ht="15.95" customHeight="1" x14ac:dyDescent="0.25">
      <c r="A31" s="105" t="s">
        <v>71</v>
      </c>
      <c r="B31" s="105"/>
      <c r="C31" s="105"/>
      <c r="D31" s="105"/>
      <c r="E31" s="14"/>
      <c r="F31" s="14"/>
      <c r="G31" s="14"/>
      <c r="J31" s="127" t="s">
        <v>63</v>
      </c>
      <c r="K31" s="127"/>
      <c r="L31" s="127"/>
      <c r="M31" s="127"/>
      <c r="N31" s="127"/>
      <c r="O31" s="127"/>
      <c r="P31" s="127"/>
      <c r="Q31" s="127"/>
    </row>
    <row r="32" spans="1:17" ht="15.95" customHeight="1" x14ac:dyDescent="0.25">
      <c r="A32" s="105" t="s">
        <v>72</v>
      </c>
      <c r="B32" s="105"/>
      <c r="C32" s="105"/>
      <c r="D32" s="105"/>
      <c r="E32" s="14"/>
      <c r="F32" s="14"/>
      <c r="G32" s="14"/>
      <c r="J32" s="104"/>
      <c r="K32" s="104"/>
      <c r="L32" s="104"/>
      <c r="M32" s="104"/>
      <c r="N32" s="104"/>
      <c r="O32" s="104"/>
      <c r="P32" s="104"/>
      <c r="Q32" s="104"/>
    </row>
    <row r="33" spans="1:17" ht="15.95" customHeight="1" x14ac:dyDescent="0.25">
      <c r="A33" s="104" t="s">
        <v>836</v>
      </c>
      <c r="B33" s="104"/>
      <c r="C33" s="104"/>
      <c r="D33" s="104"/>
      <c r="E33" s="13"/>
      <c r="F33" s="13"/>
      <c r="G33" s="13"/>
      <c r="P33" s="94"/>
    </row>
    <row r="34" spans="1:17" ht="15.95" customHeight="1" x14ac:dyDescent="0.25">
      <c r="A34" s="104" t="s">
        <v>37</v>
      </c>
      <c r="B34" s="104"/>
      <c r="C34" s="104"/>
      <c r="D34" s="104"/>
      <c r="E34" s="15"/>
      <c r="F34" s="15"/>
      <c r="G34" s="15"/>
    </row>
    <row r="35" spans="1:17" ht="9.9499999999999993" customHeight="1" x14ac:dyDescent="0.2"/>
    <row r="36" spans="1:17" ht="20.100000000000001" customHeight="1" x14ac:dyDescent="0.3">
      <c r="A36" s="126" t="s">
        <v>38</v>
      </c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</row>
    <row r="37" spans="1:17" ht="18" customHeight="1" x14ac:dyDescent="0.3">
      <c r="A37" s="106" t="s">
        <v>293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</row>
    <row r="38" spans="1:17" ht="9.9499999999999993" customHeight="1" x14ac:dyDescent="0.25">
      <c r="Q38" s="3"/>
    </row>
    <row r="39" spans="1:17" ht="27.95" customHeight="1" x14ac:dyDescent="0.2">
      <c r="A39" s="107" t="s">
        <v>0</v>
      </c>
      <c r="B39" s="109" t="s">
        <v>1</v>
      </c>
      <c r="C39" s="110"/>
      <c r="D39" s="113" t="s">
        <v>2</v>
      </c>
      <c r="E39" s="113" t="s">
        <v>32</v>
      </c>
      <c r="F39" s="119" t="s">
        <v>173</v>
      </c>
      <c r="G39" s="121" t="s">
        <v>174</v>
      </c>
      <c r="H39" s="107" t="s">
        <v>3</v>
      </c>
      <c r="I39" s="107" t="s">
        <v>4</v>
      </c>
      <c r="J39" s="117" t="s">
        <v>5</v>
      </c>
      <c r="K39" s="118"/>
      <c r="L39" s="124" t="s">
        <v>8</v>
      </c>
      <c r="M39" s="117" t="s">
        <v>9</v>
      </c>
      <c r="N39" s="123"/>
      <c r="O39" s="118"/>
      <c r="P39" s="107" t="s">
        <v>13</v>
      </c>
      <c r="Q39" s="113" t="s">
        <v>14</v>
      </c>
    </row>
    <row r="40" spans="1:17" ht="15.95" customHeight="1" x14ac:dyDescent="0.25">
      <c r="A40" s="108"/>
      <c r="B40" s="111"/>
      <c r="C40" s="112"/>
      <c r="D40" s="114"/>
      <c r="E40" s="114"/>
      <c r="F40" s="120"/>
      <c r="G40" s="122"/>
      <c r="H40" s="108"/>
      <c r="I40" s="108"/>
      <c r="J40" s="7" t="s">
        <v>6</v>
      </c>
      <c r="K40" s="7" t="s">
        <v>7</v>
      </c>
      <c r="L40" s="125"/>
      <c r="M40" s="8" t="s">
        <v>10</v>
      </c>
      <c r="N40" s="8" t="s">
        <v>11</v>
      </c>
      <c r="O40" s="7" t="s">
        <v>12</v>
      </c>
      <c r="P40" s="108"/>
      <c r="Q40" s="114"/>
    </row>
    <row r="41" spans="1:17" ht="15" customHeight="1" x14ac:dyDescent="0.2">
      <c r="A41" s="101" t="s">
        <v>15</v>
      </c>
      <c r="B41" s="132" t="s">
        <v>16</v>
      </c>
      <c r="C41" s="133"/>
      <c r="D41" s="101" t="s">
        <v>17</v>
      </c>
      <c r="E41" s="101"/>
      <c r="F41" s="101"/>
      <c r="G41" s="101"/>
      <c r="H41" s="101" t="s">
        <v>18</v>
      </c>
      <c r="I41" s="101">
        <v>1</v>
      </c>
      <c r="J41" s="101">
        <v>2</v>
      </c>
      <c r="K41" s="101">
        <v>3</v>
      </c>
      <c r="L41" s="101">
        <v>4</v>
      </c>
      <c r="M41" s="101">
        <v>5</v>
      </c>
      <c r="N41" s="101">
        <v>6</v>
      </c>
      <c r="O41" s="101">
        <v>7</v>
      </c>
      <c r="P41" s="101" t="s">
        <v>19</v>
      </c>
      <c r="Q41" s="101" t="s">
        <v>20</v>
      </c>
    </row>
    <row r="42" spans="1:17" ht="15" customHeight="1" x14ac:dyDescent="0.2">
      <c r="A42" s="21">
        <v>1</v>
      </c>
      <c r="B42" s="88" t="s">
        <v>840</v>
      </c>
      <c r="C42" s="89" t="s">
        <v>841</v>
      </c>
      <c r="D42" s="90" t="s">
        <v>860</v>
      </c>
      <c r="E42" s="78" t="s">
        <v>877</v>
      </c>
      <c r="F42" s="91">
        <v>9.07</v>
      </c>
      <c r="G42" s="92">
        <v>81</v>
      </c>
      <c r="H42" s="71" t="s">
        <v>40</v>
      </c>
      <c r="I42" s="20">
        <v>2375000</v>
      </c>
      <c r="J42" s="17"/>
      <c r="K42" s="17"/>
      <c r="L42" s="20">
        <f t="shared" ref="L42:L58" si="2">SUM(I42,K42)</f>
        <v>2375000</v>
      </c>
      <c r="M42" s="17"/>
      <c r="N42" s="17"/>
      <c r="O42" s="17"/>
      <c r="P42" s="20">
        <f t="shared" ref="P42:P58" si="3">L42-O42</f>
        <v>2375000</v>
      </c>
      <c r="Q42" s="17"/>
    </row>
    <row r="43" spans="1:17" ht="15" customHeight="1" x14ac:dyDescent="0.2">
      <c r="A43" s="21">
        <v>2</v>
      </c>
      <c r="B43" s="88" t="s">
        <v>244</v>
      </c>
      <c r="C43" s="89" t="s">
        <v>842</v>
      </c>
      <c r="D43" s="90" t="s">
        <v>861</v>
      </c>
      <c r="E43" s="78" t="s">
        <v>878</v>
      </c>
      <c r="F43" s="91">
        <v>8.7100000000000009</v>
      </c>
      <c r="G43" s="92">
        <v>87</v>
      </c>
      <c r="H43" s="71" t="s">
        <v>40</v>
      </c>
      <c r="I43" s="20">
        <v>2375000</v>
      </c>
      <c r="J43" s="17"/>
      <c r="K43" s="17"/>
      <c r="L43" s="20">
        <f t="shared" si="2"/>
        <v>2375000</v>
      </c>
      <c r="M43" s="17"/>
      <c r="N43" s="17"/>
      <c r="O43" s="17"/>
      <c r="P43" s="20">
        <f t="shared" si="3"/>
        <v>2375000</v>
      </c>
      <c r="Q43" s="17"/>
    </row>
    <row r="44" spans="1:17" ht="15" customHeight="1" x14ac:dyDescent="0.2">
      <c r="A44" s="21">
        <v>3</v>
      </c>
      <c r="B44" s="88" t="s">
        <v>843</v>
      </c>
      <c r="C44" s="89" t="s">
        <v>844</v>
      </c>
      <c r="D44" s="90" t="s">
        <v>862</v>
      </c>
      <c r="E44" s="78" t="s">
        <v>879</v>
      </c>
      <c r="F44" s="91">
        <v>8.6300000000000008</v>
      </c>
      <c r="G44" s="92">
        <v>80</v>
      </c>
      <c r="H44" s="71" t="s">
        <v>40</v>
      </c>
      <c r="I44" s="20">
        <v>2375000</v>
      </c>
      <c r="J44" s="17"/>
      <c r="K44" s="17"/>
      <c r="L44" s="20">
        <f t="shared" si="2"/>
        <v>2375000</v>
      </c>
      <c r="M44" s="17"/>
      <c r="N44" s="17"/>
      <c r="O44" s="17"/>
      <c r="P44" s="20">
        <f t="shared" si="3"/>
        <v>2375000</v>
      </c>
      <c r="Q44" s="17"/>
    </row>
    <row r="45" spans="1:17" ht="15" customHeight="1" x14ac:dyDescent="0.2">
      <c r="A45" s="21">
        <v>4</v>
      </c>
      <c r="B45" s="88" t="s">
        <v>845</v>
      </c>
      <c r="C45" s="89" t="s">
        <v>846</v>
      </c>
      <c r="D45" s="90" t="s">
        <v>863</v>
      </c>
      <c r="E45" s="78" t="s">
        <v>880</v>
      </c>
      <c r="F45" s="91">
        <v>8.59</v>
      </c>
      <c r="G45" s="92">
        <v>89</v>
      </c>
      <c r="H45" s="71" t="s">
        <v>40</v>
      </c>
      <c r="I45" s="20">
        <v>2375000</v>
      </c>
      <c r="J45" s="17"/>
      <c r="K45" s="17"/>
      <c r="L45" s="20">
        <f t="shared" si="2"/>
        <v>2375000</v>
      </c>
      <c r="M45" s="17"/>
      <c r="N45" s="17"/>
      <c r="O45" s="17"/>
      <c r="P45" s="20">
        <f t="shared" si="3"/>
        <v>2375000</v>
      </c>
      <c r="Q45" s="17"/>
    </row>
    <row r="46" spans="1:17" ht="15" customHeight="1" x14ac:dyDescent="0.2">
      <c r="A46" s="21">
        <v>5</v>
      </c>
      <c r="B46" s="88" t="s">
        <v>847</v>
      </c>
      <c r="C46" s="89" t="s">
        <v>271</v>
      </c>
      <c r="D46" s="90" t="s">
        <v>864</v>
      </c>
      <c r="E46" s="78" t="s">
        <v>881</v>
      </c>
      <c r="F46" s="91">
        <v>8.51</v>
      </c>
      <c r="G46" s="92">
        <v>80</v>
      </c>
      <c r="H46" s="71" t="s">
        <v>40</v>
      </c>
      <c r="I46" s="20">
        <v>2375000</v>
      </c>
      <c r="J46" s="17"/>
      <c r="K46" s="17"/>
      <c r="L46" s="20">
        <f t="shared" si="2"/>
        <v>2375000</v>
      </c>
      <c r="M46" s="17"/>
      <c r="N46" s="17"/>
      <c r="O46" s="17"/>
      <c r="P46" s="20">
        <f t="shared" si="3"/>
        <v>2375000</v>
      </c>
      <c r="Q46" s="17"/>
    </row>
    <row r="47" spans="1:17" ht="15" customHeight="1" x14ac:dyDescent="0.2">
      <c r="A47" s="21">
        <v>6</v>
      </c>
      <c r="B47" s="88" t="s">
        <v>848</v>
      </c>
      <c r="C47" s="89" t="s">
        <v>113</v>
      </c>
      <c r="D47" s="90" t="s">
        <v>865</v>
      </c>
      <c r="E47" s="78" t="s">
        <v>882</v>
      </c>
      <c r="F47" s="91">
        <v>8.4499999999999993</v>
      </c>
      <c r="G47" s="92">
        <v>83</v>
      </c>
      <c r="H47" s="71" t="s">
        <v>40</v>
      </c>
      <c r="I47" s="20">
        <v>2375000</v>
      </c>
      <c r="J47" s="17"/>
      <c r="K47" s="17"/>
      <c r="L47" s="20">
        <f t="shared" si="2"/>
        <v>2375000</v>
      </c>
      <c r="M47" s="17"/>
      <c r="N47" s="17"/>
      <c r="O47" s="17"/>
      <c r="P47" s="20">
        <f t="shared" si="3"/>
        <v>2375000</v>
      </c>
      <c r="Q47" s="17"/>
    </row>
    <row r="48" spans="1:17" ht="15" customHeight="1" x14ac:dyDescent="0.2">
      <c r="A48" s="21">
        <v>7</v>
      </c>
      <c r="B48" s="88" t="s">
        <v>345</v>
      </c>
      <c r="C48" s="89" t="s">
        <v>266</v>
      </c>
      <c r="D48" s="90" t="s">
        <v>866</v>
      </c>
      <c r="E48" s="78" t="s">
        <v>879</v>
      </c>
      <c r="F48" s="91">
        <v>8.43</v>
      </c>
      <c r="G48" s="92">
        <v>80</v>
      </c>
      <c r="H48" s="71" t="s">
        <v>40</v>
      </c>
      <c r="I48" s="20">
        <v>2375000</v>
      </c>
      <c r="J48" s="17"/>
      <c r="K48" s="17"/>
      <c r="L48" s="20">
        <f t="shared" si="2"/>
        <v>2375000</v>
      </c>
      <c r="M48" s="17"/>
      <c r="N48" s="17"/>
      <c r="O48" s="17"/>
      <c r="P48" s="20">
        <f t="shared" si="3"/>
        <v>2375000</v>
      </c>
      <c r="Q48" s="17"/>
    </row>
    <row r="49" spans="1:17" ht="15" customHeight="1" x14ac:dyDescent="0.2">
      <c r="A49" s="21">
        <v>8</v>
      </c>
      <c r="B49" s="88" t="s">
        <v>284</v>
      </c>
      <c r="C49" s="89" t="s">
        <v>183</v>
      </c>
      <c r="D49" s="90" t="s">
        <v>867</v>
      </c>
      <c r="E49" s="78" t="s">
        <v>879</v>
      </c>
      <c r="F49" s="91">
        <v>8.4</v>
      </c>
      <c r="G49" s="92">
        <v>80</v>
      </c>
      <c r="H49" s="71" t="s">
        <v>40</v>
      </c>
      <c r="I49" s="20">
        <v>2375000</v>
      </c>
      <c r="J49" s="17"/>
      <c r="K49" s="17"/>
      <c r="L49" s="20">
        <f t="shared" si="2"/>
        <v>2375000</v>
      </c>
      <c r="M49" s="17"/>
      <c r="N49" s="17"/>
      <c r="O49" s="17"/>
      <c r="P49" s="20">
        <f t="shared" si="3"/>
        <v>2375000</v>
      </c>
      <c r="Q49" s="17"/>
    </row>
    <row r="50" spans="1:17" ht="15" customHeight="1" x14ac:dyDescent="0.2">
      <c r="A50" s="21">
        <v>9</v>
      </c>
      <c r="B50" s="88" t="s">
        <v>849</v>
      </c>
      <c r="C50" s="89" t="s">
        <v>638</v>
      </c>
      <c r="D50" s="90" t="s">
        <v>868</v>
      </c>
      <c r="E50" s="78" t="s">
        <v>879</v>
      </c>
      <c r="F50" s="91">
        <v>8.3699999999999992</v>
      </c>
      <c r="G50" s="92">
        <v>86</v>
      </c>
      <c r="H50" s="71" t="s">
        <v>40</v>
      </c>
      <c r="I50" s="20">
        <v>2375000</v>
      </c>
      <c r="J50" s="17"/>
      <c r="K50" s="17"/>
      <c r="L50" s="20">
        <f t="shared" si="2"/>
        <v>2375000</v>
      </c>
      <c r="M50" s="17"/>
      <c r="N50" s="17"/>
      <c r="O50" s="17"/>
      <c r="P50" s="20">
        <f t="shared" si="3"/>
        <v>2375000</v>
      </c>
      <c r="Q50" s="17"/>
    </row>
    <row r="51" spans="1:17" ht="15" customHeight="1" x14ac:dyDescent="0.2">
      <c r="A51" s="21">
        <v>10</v>
      </c>
      <c r="B51" s="88" t="s">
        <v>850</v>
      </c>
      <c r="C51" s="89" t="s">
        <v>851</v>
      </c>
      <c r="D51" s="90" t="s">
        <v>869</v>
      </c>
      <c r="E51" s="78" t="s">
        <v>839</v>
      </c>
      <c r="F51" s="91">
        <v>8.27</v>
      </c>
      <c r="G51" s="92">
        <v>82</v>
      </c>
      <c r="H51" s="71" t="s">
        <v>40</v>
      </c>
      <c r="I51" s="20">
        <v>2375000</v>
      </c>
      <c r="J51" s="17"/>
      <c r="K51" s="17"/>
      <c r="L51" s="20">
        <f t="shared" si="2"/>
        <v>2375000</v>
      </c>
      <c r="M51" s="17"/>
      <c r="N51" s="17"/>
      <c r="O51" s="17"/>
      <c r="P51" s="20">
        <f t="shared" si="3"/>
        <v>2375000</v>
      </c>
      <c r="Q51" s="17"/>
    </row>
    <row r="52" spans="1:17" ht="15" customHeight="1" x14ac:dyDescent="0.2">
      <c r="A52" s="21">
        <v>11</v>
      </c>
      <c r="B52" s="88" t="s">
        <v>244</v>
      </c>
      <c r="C52" s="89" t="s">
        <v>852</v>
      </c>
      <c r="D52" s="90" t="s">
        <v>870</v>
      </c>
      <c r="E52" s="78" t="s">
        <v>877</v>
      </c>
      <c r="F52" s="91">
        <v>8.27</v>
      </c>
      <c r="G52" s="92">
        <v>81</v>
      </c>
      <c r="H52" s="71" t="s">
        <v>40</v>
      </c>
      <c r="I52" s="20">
        <v>2375000</v>
      </c>
      <c r="J52" s="17"/>
      <c r="K52" s="17"/>
      <c r="L52" s="20">
        <f t="shared" si="2"/>
        <v>2375000</v>
      </c>
      <c r="M52" s="17"/>
      <c r="N52" s="17"/>
      <c r="O52" s="17"/>
      <c r="P52" s="20">
        <f t="shared" si="3"/>
        <v>2375000</v>
      </c>
      <c r="Q52" s="17"/>
    </row>
    <row r="53" spans="1:17" ht="15" customHeight="1" x14ac:dyDescent="0.2">
      <c r="A53" s="21">
        <v>12</v>
      </c>
      <c r="B53" s="88" t="s">
        <v>853</v>
      </c>
      <c r="C53" s="89" t="s">
        <v>583</v>
      </c>
      <c r="D53" s="90" t="s">
        <v>871</v>
      </c>
      <c r="E53" s="78" t="s">
        <v>883</v>
      </c>
      <c r="F53" s="91">
        <v>8.1300000000000008</v>
      </c>
      <c r="G53" s="92">
        <v>82</v>
      </c>
      <c r="H53" s="71" t="s">
        <v>40</v>
      </c>
      <c r="I53" s="20">
        <v>2375000</v>
      </c>
      <c r="J53" s="17"/>
      <c r="K53" s="17"/>
      <c r="L53" s="20">
        <f t="shared" si="2"/>
        <v>2375000</v>
      </c>
      <c r="M53" s="17"/>
      <c r="N53" s="17"/>
      <c r="O53" s="17"/>
      <c r="P53" s="20">
        <f t="shared" si="3"/>
        <v>2375000</v>
      </c>
      <c r="Q53" s="17"/>
    </row>
    <row r="54" spans="1:17" ht="15" customHeight="1" x14ac:dyDescent="0.2">
      <c r="A54" s="21">
        <v>13</v>
      </c>
      <c r="B54" s="88" t="s">
        <v>854</v>
      </c>
      <c r="C54" s="89" t="s">
        <v>560</v>
      </c>
      <c r="D54" s="90" t="s">
        <v>872</v>
      </c>
      <c r="E54" s="78" t="s">
        <v>879</v>
      </c>
      <c r="F54" s="91">
        <v>8.1300000000000008</v>
      </c>
      <c r="G54" s="92">
        <v>95</v>
      </c>
      <c r="H54" s="71" t="s">
        <v>40</v>
      </c>
      <c r="I54" s="20">
        <v>2375000</v>
      </c>
      <c r="J54" s="17"/>
      <c r="K54" s="17"/>
      <c r="L54" s="20">
        <f t="shared" si="2"/>
        <v>2375000</v>
      </c>
      <c r="M54" s="17"/>
      <c r="N54" s="17"/>
      <c r="O54" s="17"/>
      <c r="P54" s="20">
        <f t="shared" si="3"/>
        <v>2375000</v>
      </c>
      <c r="Q54" s="17"/>
    </row>
    <row r="55" spans="1:17" ht="15" customHeight="1" x14ac:dyDescent="0.2">
      <c r="A55" s="21">
        <v>14</v>
      </c>
      <c r="B55" s="88" t="s">
        <v>855</v>
      </c>
      <c r="C55" s="89" t="s">
        <v>120</v>
      </c>
      <c r="D55" s="90" t="s">
        <v>873</v>
      </c>
      <c r="E55" s="78" t="s">
        <v>884</v>
      </c>
      <c r="F55" s="91">
        <v>8.1</v>
      </c>
      <c r="G55" s="92">
        <v>87</v>
      </c>
      <c r="H55" s="71" t="s">
        <v>40</v>
      </c>
      <c r="I55" s="20">
        <v>2375000</v>
      </c>
      <c r="J55" s="17"/>
      <c r="K55" s="17"/>
      <c r="L55" s="20">
        <f t="shared" si="2"/>
        <v>2375000</v>
      </c>
      <c r="M55" s="17"/>
      <c r="N55" s="17"/>
      <c r="O55" s="17"/>
      <c r="P55" s="20">
        <f t="shared" si="3"/>
        <v>2375000</v>
      </c>
      <c r="Q55" s="17"/>
    </row>
    <row r="56" spans="1:17" ht="15" customHeight="1" x14ac:dyDescent="0.2">
      <c r="A56" s="21">
        <v>15</v>
      </c>
      <c r="B56" s="97" t="s">
        <v>856</v>
      </c>
      <c r="C56" s="98" t="s">
        <v>857</v>
      </c>
      <c r="D56" s="99" t="s">
        <v>874</v>
      </c>
      <c r="E56" s="78" t="s">
        <v>879</v>
      </c>
      <c r="F56" s="91">
        <v>8.1</v>
      </c>
      <c r="G56" s="92">
        <v>80</v>
      </c>
      <c r="H56" s="71" t="s">
        <v>40</v>
      </c>
      <c r="I56" s="20">
        <v>2375000</v>
      </c>
      <c r="J56" s="17"/>
      <c r="K56" s="17"/>
      <c r="L56" s="20">
        <f t="shared" si="2"/>
        <v>2375000</v>
      </c>
      <c r="M56" s="17"/>
      <c r="N56" s="17"/>
      <c r="O56" s="17"/>
      <c r="P56" s="20">
        <f t="shared" si="3"/>
        <v>2375000</v>
      </c>
      <c r="Q56" s="17"/>
    </row>
    <row r="57" spans="1:17" ht="15" customHeight="1" x14ac:dyDescent="0.2">
      <c r="A57" s="21">
        <v>16</v>
      </c>
      <c r="B57" s="88" t="s">
        <v>150</v>
      </c>
      <c r="C57" s="89" t="s">
        <v>858</v>
      </c>
      <c r="D57" s="90" t="s">
        <v>875</v>
      </c>
      <c r="E57" s="78" t="s">
        <v>878</v>
      </c>
      <c r="F57" s="91">
        <v>8.0500000000000007</v>
      </c>
      <c r="G57" s="92">
        <v>82</v>
      </c>
      <c r="H57" s="71" t="s">
        <v>40</v>
      </c>
      <c r="I57" s="20">
        <v>2375000</v>
      </c>
      <c r="J57" s="17"/>
      <c r="K57" s="17"/>
      <c r="L57" s="20">
        <f t="shared" si="2"/>
        <v>2375000</v>
      </c>
      <c r="M57" s="17"/>
      <c r="N57" s="17"/>
      <c r="O57" s="17"/>
      <c r="P57" s="20">
        <f t="shared" si="3"/>
        <v>2375000</v>
      </c>
      <c r="Q57" s="17"/>
    </row>
    <row r="58" spans="1:17" ht="15" customHeight="1" x14ac:dyDescent="0.2">
      <c r="A58" s="21">
        <v>17</v>
      </c>
      <c r="B58" s="88" t="s">
        <v>755</v>
      </c>
      <c r="C58" s="89" t="s">
        <v>859</v>
      </c>
      <c r="D58" s="90" t="s">
        <v>876</v>
      </c>
      <c r="E58" s="78" t="s">
        <v>885</v>
      </c>
      <c r="F58" s="91">
        <v>8.01</v>
      </c>
      <c r="G58" s="92">
        <v>84</v>
      </c>
      <c r="H58" s="71" t="s">
        <v>40</v>
      </c>
      <c r="I58" s="20">
        <v>2375000</v>
      </c>
      <c r="J58" s="17"/>
      <c r="K58" s="17"/>
      <c r="L58" s="20">
        <f t="shared" si="2"/>
        <v>2375000</v>
      </c>
      <c r="M58" s="17"/>
      <c r="N58" s="17"/>
      <c r="O58" s="17"/>
      <c r="P58" s="20">
        <f t="shared" si="3"/>
        <v>2375000</v>
      </c>
      <c r="Q58" s="17"/>
    </row>
    <row r="59" spans="1:17" s="11" customFormat="1" ht="18" customHeight="1" x14ac:dyDescent="0.2">
      <c r="A59" s="9"/>
      <c r="B59" s="56" t="s">
        <v>44</v>
      </c>
      <c r="C59" s="27">
        <f>A58</f>
        <v>17</v>
      </c>
      <c r="D59" s="27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8">
        <f>SUM(P42:P58)</f>
        <v>40375000</v>
      </c>
      <c r="Q59" s="10"/>
    </row>
    <row r="60" spans="1:17" ht="18" customHeight="1" x14ac:dyDescent="0.25">
      <c r="B60" s="3" t="s">
        <v>886</v>
      </c>
    </row>
    <row r="61" spans="1:17" ht="15.95" customHeight="1" x14ac:dyDescent="0.25">
      <c r="P61" s="12" t="s">
        <v>1184</v>
      </c>
    </row>
    <row r="62" spans="1:17" ht="17.100000000000001" customHeight="1" x14ac:dyDescent="0.25">
      <c r="B62" s="93" t="s">
        <v>21</v>
      </c>
      <c r="I62" s="93" t="s">
        <v>23</v>
      </c>
      <c r="P62" s="93" t="s">
        <v>22</v>
      </c>
    </row>
    <row r="63" spans="1:17" ht="15.95" customHeight="1" x14ac:dyDescent="0.2">
      <c r="B63" s="5"/>
      <c r="I63" s="5"/>
      <c r="P63" s="5"/>
    </row>
    <row r="64" spans="1:17" s="140" customFormat="1" ht="15.95" customHeight="1" x14ac:dyDescent="0.2">
      <c r="B64" s="141" t="s">
        <v>70</v>
      </c>
      <c r="I64" s="141" t="s">
        <v>70</v>
      </c>
      <c r="P64" s="141" t="s">
        <v>70</v>
      </c>
    </row>
    <row r="65" spans="1:17" ht="15.95" customHeight="1" x14ac:dyDescent="0.2"/>
    <row r="66" spans="1:17" ht="15.95" customHeight="1" x14ac:dyDescent="0.2"/>
    <row r="67" spans="1:17" ht="17.100000000000001" customHeight="1" x14ac:dyDescent="0.25">
      <c r="B67" s="95" t="s">
        <v>294</v>
      </c>
      <c r="I67" s="95" t="s">
        <v>41</v>
      </c>
      <c r="P67" s="95" t="s">
        <v>42</v>
      </c>
    </row>
    <row r="68" spans="1:17" ht="18" customHeight="1" x14ac:dyDescent="0.25">
      <c r="A68" s="104" t="s">
        <v>24</v>
      </c>
      <c r="B68" s="104"/>
      <c r="C68" s="104"/>
      <c r="D68" s="104"/>
      <c r="E68" s="13"/>
      <c r="F68" s="13"/>
      <c r="G68" s="13"/>
      <c r="J68" s="105" t="s">
        <v>33</v>
      </c>
      <c r="K68" s="105"/>
      <c r="L68" s="105"/>
      <c r="M68" s="105"/>
      <c r="N68" s="105"/>
      <c r="O68" s="105"/>
      <c r="P68" s="105"/>
      <c r="Q68" s="105"/>
    </row>
    <row r="69" spans="1:17" ht="18" customHeight="1" x14ac:dyDescent="0.25">
      <c r="A69" s="105" t="s">
        <v>71</v>
      </c>
      <c r="B69" s="105"/>
      <c r="C69" s="105"/>
      <c r="D69" s="105"/>
      <c r="E69" s="14"/>
      <c r="F69" s="14"/>
      <c r="G69" s="14"/>
      <c r="J69" s="127" t="s">
        <v>63</v>
      </c>
      <c r="K69" s="127"/>
      <c r="L69" s="127"/>
      <c r="M69" s="127"/>
      <c r="N69" s="127"/>
      <c r="O69" s="127"/>
      <c r="P69" s="127"/>
      <c r="Q69" s="127"/>
    </row>
    <row r="70" spans="1:17" ht="18" customHeight="1" x14ac:dyDescent="0.25">
      <c r="A70" s="105" t="s">
        <v>72</v>
      </c>
      <c r="B70" s="105"/>
      <c r="C70" s="105"/>
      <c r="D70" s="105"/>
      <c r="E70" s="14"/>
      <c r="F70" s="14"/>
      <c r="G70" s="14"/>
      <c r="J70" s="104"/>
      <c r="K70" s="104"/>
      <c r="L70" s="104"/>
      <c r="M70" s="104"/>
      <c r="N70" s="104"/>
      <c r="O70" s="104"/>
      <c r="P70" s="104"/>
      <c r="Q70" s="104"/>
    </row>
    <row r="71" spans="1:17" ht="18" customHeight="1" x14ac:dyDescent="0.25">
      <c r="A71" s="104" t="s">
        <v>836</v>
      </c>
      <c r="B71" s="104"/>
      <c r="C71" s="104"/>
      <c r="D71" s="104"/>
      <c r="E71" s="13"/>
      <c r="F71" s="13"/>
      <c r="G71" s="13"/>
      <c r="P71" s="94"/>
    </row>
    <row r="72" spans="1:17" ht="18" customHeight="1" x14ac:dyDescent="0.25">
      <c r="A72" s="104" t="s">
        <v>37</v>
      </c>
      <c r="B72" s="104"/>
      <c r="C72" s="104"/>
      <c r="D72" s="104"/>
      <c r="E72" s="15"/>
      <c r="F72" s="15"/>
      <c r="G72" s="15"/>
    </row>
    <row r="73" spans="1:17" ht="9.9499999999999993" customHeight="1" x14ac:dyDescent="0.2"/>
    <row r="74" spans="1:17" ht="30" customHeight="1" x14ac:dyDescent="0.3">
      <c r="A74" s="126" t="s">
        <v>38</v>
      </c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</row>
    <row r="75" spans="1:17" ht="24.95" customHeight="1" x14ac:dyDescent="0.3">
      <c r="A75" s="106" t="s">
        <v>293</v>
      </c>
      <c r="B75" s="106"/>
      <c r="C75" s="106"/>
      <c r="D75" s="106"/>
      <c r="E75" s="106"/>
      <c r="F75" s="106"/>
      <c r="G75" s="106"/>
      <c r="H75" s="106"/>
      <c r="I75" s="106"/>
      <c r="J75" s="106"/>
      <c r="K75" s="106"/>
      <c r="L75" s="106"/>
      <c r="M75" s="106"/>
      <c r="N75" s="106"/>
      <c r="O75" s="106"/>
      <c r="P75" s="106"/>
      <c r="Q75" s="106"/>
    </row>
    <row r="76" spans="1:17" ht="9.9499999999999993" customHeight="1" x14ac:dyDescent="0.25">
      <c r="Q76" s="3"/>
    </row>
    <row r="77" spans="1:17" ht="30" customHeight="1" x14ac:dyDescent="0.2">
      <c r="A77" s="107" t="s">
        <v>0</v>
      </c>
      <c r="B77" s="109" t="s">
        <v>1</v>
      </c>
      <c r="C77" s="110"/>
      <c r="D77" s="113" t="s">
        <v>2</v>
      </c>
      <c r="E77" s="113" t="s">
        <v>32</v>
      </c>
      <c r="F77" s="119" t="s">
        <v>173</v>
      </c>
      <c r="G77" s="121" t="s">
        <v>174</v>
      </c>
      <c r="H77" s="107" t="s">
        <v>3</v>
      </c>
      <c r="I77" s="107" t="s">
        <v>4</v>
      </c>
      <c r="J77" s="117" t="s">
        <v>5</v>
      </c>
      <c r="K77" s="118"/>
      <c r="L77" s="124" t="s">
        <v>8</v>
      </c>
      <c r="M77" s="117" t="s">
        <v>9</v>
      </c>
      <c r="N77" s="123"/>
      <c r="O77" s="118"/>
      <c r="P77" s="107" t="s">
        <v>13</v>
      </c>
      <c r="Q77" s="113" t="s">
        <v>14</v>
      </c>
    </row>
    <row r="78" spans="1:17" ht="20.100000000000001" customHeight="1" x14ac:dyDescent="0.25">
      <c r="A78" s="108"/>
      <c r="B78" s="111"/>
      <c r="C78" s="112"/>
      <c r="D78" s="114"/>
      <c r="E78" s="114"/>
      <c r="F78" s="120"/>
      <c r="G78" s="122"/>
      <c r="H78" s="108"/>
      <c r="I78" s="108"/>
      <c r="J78" s="7" t="s">
        <v>6</v>
      </c>
      <c r="K78" s="7" t="s">
        <v>7</v>
      </c>
      <c r="L78" s="125"/>
      <c r="M78" s="8" t="s">
        <v>10</v>
      </c>
      <c r="N78" s="8" t="s">
        <v>11</v>
      </c>
      <c r="O78" s="7" t="s">
        <v>12</v>
      </c>
      <c r="P78" s="108"/>
      <c r="Q78" s="114"/>
    </row>
    <row r="79" spans="1:17" ht="20.100000000000001" customHeight="1" x14ac:dyDescent="0.2">
      <c r="A79" s="16" t="s">
        <v>15</v>
      </c>
      <c r="B79" s="115" t="s">
        <v>16</v>
      </c>
      <c r="C79" s="116"/>
      <c r="D79" s="16" t="s">
        <v>17</v>
      </c>
      <c r="E79" s="16"/>
      <c r="F79" s="16"/>
      <c r="G79" s="16"/>
      <c r="H79" s="16" t="s">
        <v>18</v>
      </c>
      <c r="I79" s="16">
        <v>1</v>
      </c>
      <c r="J79" s="16">
        <v>2</v>
      </c>
      <c r="K79" s="16">
        <v>3</v>
      </c>
      <c r="L79" s="16">
        <v>4</v>
      </c>
      <c r="M79" s="16">
        <v>5</v>
      </c>
      <c r="N79" s="16">
        <v>6</v>
      </c>
      <c r="O79" s="16">
        <v>7</v>
      </c>
      <c r="P79" s="16" t="s">
        <v>19</v>
      </c>
      <c r="Q79" s="16" t="s">
        <v>20</v>
      </c>
    </row>
    <row r="80" spans="1:17" ht="20.100000000000001" customHeight="1" x14ac:dyDescent="0.2">
      <c r="A80" s="21">
        <v>1</v>
      </c>
      <c r="B80" s="88" t="s">
        <v>1019</v>
      </c>
      <c r="C80" s="89" t="s">
        <v>30</v>
      </c>
      <c r="D80" s="90" t="s">
        <v>887</v>
      </c>
      <c r="E80" s="78" t="s">
        <v>1141</v>
      </c>
      <c r="F80" s="91">
        <v>9</v>
      </c>
      <c r="G80" s="92">
        <v>77</v>
      </c>
      <c r="H80" s="71" t="s">
        <v>39</v>
      </c>
      <c r="I80" s="19">
        <v>1500000</v>
      </c>
      <c r="J80" s="17"/>
      <c r="K80" s="17"/>
      <c r="L80" s="20">
        <f t="shared" ref="L80:L97" si="4">SUM(I80,K80)</f>
        <v>1500000</v>
      </c>
      <c r="M80" s="17"/>
      <c r="N80" s="17"/>
      <c r="O80" s="17"/>
      <c r="P80" s="20">
        <f t="shared" ref="P80:P97" si="5">L80-O80</f>
        <v>1500000</v>
      </c>
      <c r="Q80" s="17"/>
    </row>
    <row r="81" spans="1:17" ht="20.100000000000001" customHeight="1" x14ac:dyDescent="0.2">
      <c r="A81" s="21">
        <v>2</v>
      </c>
      <c r="B81" s="88" t="s">
        <v>1020</v>
      </c>
      <c r="C81" s="89" t="s">
        <v>115</v>
      </c>
      <c r="D81" s="90" t="s">
        <v>888</v>
      </c>
      <c r="E81" s="78" t="s">
        <v>1142</v>
      </c>
      <c r="F81" s="91">
        <v>8.83</v>
      </c>
      <c r="G81" s="92">
        <v>70</v>
      </c>
      <c r="H81" s="71" t="s">
        <v>39</v>
      </c>
      <c r="I81" s="19">
        <v>1500000</v>
      </c>
      <c r="J81" s="17"/>
      <c r="K81" s="17"/>
      <c r="L81" s="20">
        <f t="shared" si="4"/>
        <v>1500000</v>
      </c>
      <c r="M81" s="17"/>
      <c r="N81" s="17"/>
      <c r="O81" s="17"/>
      <c r="P81" s="20">
        <f t="shared" si="5"/>
        <v>1500000</v>
      </c>
      <c r="Q81" s="17"/>
    </row>
    <row r="82" spans="1:17" ht="20.100000000000001" customHeight="1" x14ac:dyDescent="0.2">
      <c r="A82" s="21">
        <v>3</v>
      </c>
      <c r="B82" s="88" t="s">
        <v>1021</v>
      </c>
      <c r="C82" s="89" t="s">
        <v>30</v>
      </c>
      <c r="D82" s="90" t="s">
        <v>889</v>
      </c>
      <c r="E82" s="78" t="s">
        <v>1141</v>
      </c>
      <c r="F82" s="91">
        <v>8.6300000000000008</v>
      </c>
      <c r="G82" s="92">
        <v>76</v>
      </c>
      <c r="H82" s="71" t="s">
        <v>39</v>
      </c>
      <c r="I82" s="19">
        <v>1500000</v>
      </c>
      <c r="J82" s="17"/>
      <c r="K82" s="17"/>
      <c r="L82" s="20">
        <f t="shared" si="4"/>
        <v>1500000</v>
      </c>
      <c r="M82" s="17"/>
      <c r="N82" s="17"/>
      <c r="O82" s="17"/>
      <c r="P82" s="20">
        <f t="shared" si="5"/>
        <v>1500000</v>
      </c>
      <c r="Q82" s="17"/>
    </row>
    <row r="83" spans="1:17" ht="20.100000000000001" customHeight="1" x14ac:dyDescent="0.2">
      <c r="A83" s="21">
        <v>4</v>
      </c>
      <c r="B83" s="88" t="s">
        <v>1022</v>
      </c>
      <c r="C83" s="89" t="s">
        <v>1023</v>
      </c>
      <c r="D83" s="90" t="s">
        <v>890</v>
      </c>
      <c r="E83" s="78" t="s">
        <v>1143</v>
      </c>
      <c r="F83" s="91">
        <v>8.6</v>
      </c>
      <c r="G83" s="92">
        <v>70</v>
      </c>
      <c r="H83" s="71" t="s">
        <v>39</v>
      </c>
      <c r="I83" s="19">
        <v>1500000</v>
      </c>
      <c r="J83" s="17"/>
      <c r="K83" s="17"/>
      <c r="L83" s="20">
        <f t="shared" si="4"/>
        <v>1500000</v>
      </c>
      <c r="M83" s="17"/>
      <c r="N83" s="17"/>
      <c r="O83" s="17"/>
      <c r="P83" s="20">
        <f t="shared" si="5"/>
        <v>1500000</v>
      </c>
      <c r="Q83" s="17"/>
    </row>
    <row r="84" spans="1:17" ht="20.100000000000001" customHeight="1" x14ac:dyDescent="0.2">
      <c r="A84" s="21">
        <v>5</v>
      </c>
      <c r="B84" s="88" t="s">
        <v>1024</v>
      </c>
      <c r="C84" s="89" t="s">
        <v>29</v>
      </c>
      <c r="D84" s="90" t="s">
        <v>891</v>
      </c>
      <c r="E84" s="78" t="s">
        <v>1144</v>
      </c>
      <c r="F84" s="91">
        <v>8.5299999999999994</v>
      </c>
      <c r="G84" s="92">
        <v>74</v>
      </c>
      <c r="H84" s="71" t="s">
        <v>39</v>
      </c>
      <c r="I84" s="19">
        <v>1500000</v>
      </c>
      <c r="J84" s="17"/>
      <c r="K84" s="17"/>
      <c r="L84" s="20">
        <f t="shared" si="4"/>
        <v>1500000</v>
      </c>
      <c r="M84" s="17"/>
      <c r="N84" s="17"/>
      <c r="O84" s="17"/>
      <c r="P84" s="20">
        <f t="shared" si="5"/>
        <v>1500000</v>
      </c>
      <c r="Q84" s="17"/>
    </row>
    <row r="85" spans="1:17" ht="20.100000000000001" customHeight="1" x14ac:dyDescent="0.2">
      <c r="A85" s="21">
        <v>6</v>
      </c>
      <c r="B85" s="88" t="s">
        <v>711</v>
      </c>
      <c r="C85" s="89" t="s">
        <v>1025</v>
      </c>
      <c r="D85" s="90" t="s">
        <v>892</v>
      </c>
      <c r="E85" s="78" t="s">
        <v>880</v>
      </c>
      <c r="F85" s="91">
        <v>8.4600000000000009</v>
      </c>
      <c r="G85" s="92">
        <v>73</v>
      </c>
      <c r="H85" s="71" t="s">
        <v>39</v>
      </c>
      <c r="I85" s="19">
        <v>1500000</v>
      </c>
      <c r="J85" s="17"/>
      <c r="K85" s="17"/>
      <c r="L85" s="20">
        <f t="shared" si="4"/>
        <v>1500000</v>
      </c>
      <c r="M85" s="17"/>
      <c r="N85" s="17"/>
      <c r="O85" s="17"/>
      <c r="P85" s="20">
        <f t="shared" si="5"/>
        <v>1500000</v>
      </c>
      <c r="Q85" s="17"/>
    </row>
    <row r="86" spans="1:17" ht="20.100000000000001" customHeight="1" x14ac:dyDescent="0.2">
      <c r="A86" s="21">
        <v>7</v>
      </c>
      <c r="B86" s="88" t="s">
        <v>1026</v>
      </c>
      <c r="C86" s="89" t="s">
        <v>1027</v>
      </c>
      <c r="D86" s="90" t="s">
        <v>893</v>
      </c>
      <c r="E86" s="78" t="s">
        <v>881</v>
      </c>
      <c r="F86" s="91">
        <v>8.42</v>
      </c>
      <c r="G86" s="92">
        <v>70</v>
      </c>
      <c r="H86" s="71" t="s">
        <v>39</v>
      </c>
      <c r="I86" s="19">
        <v>1500000</v>
      </c>
      <c r="J86" s="17"/>
      <c r="K86" s="17"/>
      <c r="L86" s="20">
        <f t="shared" si="4"/>
        <v>1500000</v>
      </c>
      <c r="M86" s="17"/>
      <c r="N86" s="17"/>
      <c r="O86" s="17"/>
      <c r="P86" s="20">
        <f t="shared" si="5"/>
        <v>1500000</v>
      </c>
      <c r="Q86" s="17"/>
    </row>
    <row r="87" spans="1:17" ht="20.100000000000001" customHeight="1" x14ac:dyDescent="0.2">
      <c r="A87" s="21">
        <v>8</v>
      </c>
      <c r="B87" s="88" t="s">
        <v>1028</v>
      </c>
      <c r="C87" s="89" t="s">
        <v>1029</v>
      </c>
      <c r="D87" s="90" t="s">
        <v>894</v>
      </c>
      <c r="E87" s="78" t="s">
        <v>1145</v>
      </c>
      <c r="F87" s="91">
        <v>8.33</v>
      </c>
      <c r="G87" s="92">
        <v>75</v>
      </c>
      <c r="H87" s="71" t="s">
        <v>39</v>
      </c>
      <c r="I87" s="19">
        <v>1500000</v>
      </c>
      <c r="J87" s="17"/>
      <c r="K87" s="17"/>
      <c r="L87" s="20">
        <f t="shared" si="4"/>
        <v>1500000</v>
      </c>
      <c r="M87" s="17"/>
      <c r="N87" s="17"/>
      <c r="O87" s="17"/>
      <c r="P87" s="20">
        <f t="shared" si="5"/>
        <v>1500000</v>
      </c>
      <c r="Q87" s="17"/>
    </row>
    <row r="88" spans="1:17" ht="20.100000000000001" customHeight="1" x14ac:dyDescent="0.2">
      <c r="A88" s="21">
        <v>9</v>
      </c>
      <c r="B88" s="88" t="s">
        <v>1030</v>
      </c>
      <c r="C88" s="89" t="s">
        <v>1031</v>
      </c>
      <c r="D88" s="90" t="s">
        <v>895</v>
      </c>
      <c r="E88" s="78" t="s">
        <v>1146</v>
      </c>
      <c r="F88" s="91">
        <v>8.3000000000000007</v>
      </c>
      <c r="G88" s="92">
        <v>78</v>
      </c>
      <c r="H88" s="71" t="s">
        <v>39</v>
      </c>
      <c r="I88" s="19">
        <v>1500000</v>
      </c>
      <c r="J88" s="17"/>
      <c r="K88" s="17"/>
      <c r="L88" s="20">
        <f t="shared" si="4"/>
        <v>1500000</v>
      </c>
      <c r="M88" s="17"/>
      <c r="N88" s="17"/>
      <c r="O88" s="17"/>
      <c r="P88" s="20">
        <f t="shared" si="5"/>
        <v>1500000</v>
      </c>
      <c r="Q88" s="17"/>
    </row>
    <row r="89" spans="1:17" ht="20.100000000000001" customHeight="1" x14ac:dyDescent="0.2">
      <c r="A89" s="21">
        <v>10</v>
      </c>
      <c r="B89" s="88" t="s">
        <v>1032</v>
      </c>
      <c r="C89" s="89" t="s">
        <v>55</v>
      </c>
      <c r="D89" s="90" t="s">
        <v>896</v>
      </c>
      <c r="E89" s="78" t="s">
        <v>877</v>
      </c>
      <c r="F89" s="91">
        <v>8.3000000000000007</v>
      </c>
      <c r="G89" s="92">
        <v>75</v>
      </c>
      <c r="H89" s="71" t="s">
        <v>39</v>
      </c>
      <c r="I89" s="19">
        <v>1500000</v>
      </c>
      <c r="J89" s="17"/>
      <c r="K89" s="17"/>
      <c r="L89" s="20">
        <f t="shared" si="4"/>
        <v>1500000</v>
      </c>
      <c r="M89" s="17"/>
      <c r="N89" s="17"/>
      <c r="O89" s="17"/>
      <c r="P89" s="20">
        <f t="shared" si="5"/>
        <v>1500000</v>
      </c>
      <c r="Q89" s="17"/>
    </row>
    <row r="90" spans="1:17" ht="20.100000000000001" customHeight="1" x14ac:dyDescent="0.2">
      <c r="A90" s="21">
        <v>11</v>
      </c>
      <c r="B90" s="88" t="s">
        <v>1033</v>
      </c>
      <c r="C90" s="89" t="s">
        <v>235</v>
      </c>
      <c r="D90" s="90" t="s">
        <v>897</v>
      </c>
      <c r="E90" s="78" t="s">
        <v>881</v>
      </c>
      <c r="F90" s="91">
        <v>8.25</v>
      </c>
      <c r="G90" s="92">
        <v>70</v>
      </c>
      <c r="H90" s="71" t="s">
        <v>39</v>
      </c>
      <c r="I90" s="19">
        <v>1500000</v>
      </c>
      <c r="J90" s="17"/>
      <c r="K90" s="17"/>
      <c r="L90" s="20">
        <f t="shared" si="4"/>
        <v>1500000</v>
      </c>
      <c r="M90" s="17"/>
      <c r="N90" s="17"/>
      <c r="O90" s="17"/>
      <c r="P90" s="20">
        <f t="shared" si="5"/>
        <v>1500000</v>
      </c>
      <c r="Q90" s="17"/>
    </row>
    <row r="91" spans="1:17" ht="20.100000000000001" customHeight="1" x14ac:dyDescent="0.2">
      <c r="A91" s="21">
        <v>12</v>
      </c>
      <c r="B91" s="88" t="s">
        <v>1034</v>
      </c>
      <c r="C91" s="89" t="s">
        <v>1035</v>
      </c>
      <c r="D91" s="90" t="s">
        <v>898</v>
      </c>
      <c r="E91" s="78" t="s">
        <v>882</v>
      </c>
      <c r="F91" s="91">
        <v>8.24</v>
      </c>
      <c r="G91" s="92">
        <v>78</v>
      </c>
      <c r="H91" s="71" t="s">
        <v>39</v>
      </c>
      <c r="I91" s="19">
        <v>1500000</v>
      </c>
      <c r="J91" s="17"/>
      <c r="K91" s="17"/>
      <c r="L91" s="20">
        <f t="shared" si="4"/>
        <v>1500000</v>
      </c>
      <c r="M91" s="17"/>
      <c r="N91" s="17"/>
      <c r="O91" s="17"/>
      <c r="P91" s="20">
        <f t="shared" si="5"/>
        <v>1500000</v>
      </c>
      <c r="Q91" s="17"/>
    </row>
    <row r="92" spans="1:17" ht="20.100000000000001" customHeight="1" x14ac:dyDescent="0.2">
      <c r="A92" s="21">
        <v>13</v>
      </c>
      <c r="B92" s="88" t="s">
        <v>1036</v>
      </c>
      <c r="C92" s="89" t="s">
        <v>1037</v>
      </c>
      <c r="D92" s="90" t="s">
        <v>899</v>
      </c>
      <c r="E92" s="78" t="s">
        <v>877</v>
      </c>
      <c r="F92" s="91">
        <v>8.23</v>
      </c>
      <c r="G92" s="92">
        <v>71</v>
      </c>
      <c r="H92" s="71" t="s">
        <v>39</v>
      </c>
      <c r="I92" s="19">
        <v>1500000</v>
      </c>
      <c r="J92" s="17"/>
      <c r="K92" s="17"/>
      <c r="L92" s="20">
        <f t="shared" si="4"/>
        <v>1500000</v>
      </c>
      <c r="M92" s="17"/>
      <c r="N92" s="17"/>
      <c r="O92" s="17"/>
      <c r="P92" s="20">
        <f t="shared" si="5"/>
        <v>1500000</v>
      </c>
      <c r="Q92" s="17"/>
    </row>
    <row r="93" spans="1:17" ht="20.100000000000001" customHeight="1" x14ac:dyDescent="0.2">
      <c r="A93" s="21">
        <v>14</v>
      </c>
      <c r="B93" s="88" t="s">
        <v>150</v>
      </c>
      <c r="C93" s="89" t="s">
        <v>91</v>
      </c>
      <c r="D93" s="90" t="s">
        <v>900</v>
      </c>
      <c r="E93" s="78" t="s">
        <v>883</v>
      </c>
      <c r="F93" s="91">
        <v>8.1999999999999993</v>
      </c>
      <c r="G93" s="92">
        <v>70</v>
      </c>
      <c r="H93" s="71" t="s">
        <v>39</v>
      </c>
      <c r="I93" s="19">
        <v>1500000</v>
      </c>
      <c r="J93" s="17"/>
      <c r="K93" s="17"/>
      <c r="L93" s="20">
        <f t="shared" si="4"/>
        <v>1500000</v>
      </c>
      <c r="M93" s="17"/>
      <c r="N93" s="17"/>
      <c r="O93" s="17"/>
      <c r="P93" s="20">
        <f t="shared" si="5"/>
        <v>1500000</v>
      </c>
      <c r="Q93" s="17"/>
    </row>
    <row r="94" spans="1:17" ht="20.100000000000001" customHeight="1" x14ac:dyDescent="0.2">
      <c r="A94" s="21">
        <v>15</v>
      </c>
      <c r="B94" s="88" t="s">
        <v>1038</v>
      </c>
      <c r="C94" s="89" t="s">
        <v>125</v>
      </c>
      <c r="D94" s="90" t="s">
        <v>901</v>
      </c>
      <c r="E94" s="78" t="s">
        <v>1147</v>
      </c>
      <c r="F94" s="91">
        <v>8.17</v>
      </c>
      <c r="G94" s="92">
        <v>70</v>
      </c>
      <c r="H94" s="71" t="s">
        <v>39</v>
      </c>
      <c r="I94" s="19">
        <v>1500000</v>
      </c>
      <c r="J94" s="17"/>
      <c r="K94" s="17"/>
      <c r="L94" s="20">
        <f t="shared" si="4"/>
        <v>1500000</v>
      </c>
      <c r="M94" s="17"/>
      <c r="N94" s="17"/>
      <c r="O94" s="17"/>
      <c r="P94" s="20">
        <f t="shared" si="5"/>
        <v>1500000</v>
      </c>
      <c r="Q94" s="17"/>
    </row>
    <row r="95" spans="1:17" ht="20.100000000000001" customHeight="1" x14ac:dyDescent="0.2">
      <c r="A95" s="21">
        <v>16</v>
      </c>
      <c r="B95" s="88" t="s">
        <v>1039</v>
      </c>
      <c r="C95" s="89" t="s">
        <v>84</v>
      </c>
      <c r="D95" s="90" t="s">
        <v>902</v>
      </c>
      <c r="E95" s="78" t="s">
        <v>1148</v>
      </c>
      <c r="F95" s="91">
        <v>8.17</v>
      </c>
      <c r="G95" s="92">
        <v>75</v>
      </c>
      <c r="H95" s="71" t="s">
        <v>39</v>
      </c>
      <c r="I95" s="19">
        <v>1500000</v>
      </c>
      <c r="J95" s="17"/>
      <c r="K95" s="17"/>
      <c r="L95" s="20">
        <f t="shared" si="4"/>
        <v>1500000</v>
      </c>
      <c r="M95" s="17"/>
      <c r="N95" s="17"/>
      <c r="O95" s="17"/>
      <c r="P95" s="20">
        <f t="shared" si="5"/>
        <v>1500000</v>
      </c>
      <c r="Q95" s="17"/>
    </row>
    <row r="96" spans="1:17" ht="20.100000000000001" customHeight="1" x14ac:dyDescent="0.2">
      <c r="A96" s="21">
        <v>17</v>
      </c>
      <c r="B96" s="88" t="s">
        <v>1040</v>
      </c>
      <c r="C96" s="89" t="s">
        <v>708</v>
      </c>
      <c r="D96" s="90" t="s">
        <v>903</v>
      </c>
      <c r="E96" s="78" t="s">
        <v>881</v>
      </c>
      <c r="F96" s="91">
        <v>8.16</v>
      </c>
      <c r="G96" s="92">
        <v>71</v>
      </c>
      <c r="H96" s="71" t="s">
        <v>39</v>
      </c>
      <c r="I96" s="19">
        <v>1500000</v>
      </c>
      <c r="J96" s="17"/>
      <c r="K96" s="17"/>
      <c r="L96" s="20">
        <f t="shared" si="4"/>
        <v>1500000</v>
      </c>
      <c r="M96" s="17"/>
      <c r="N96" s="17"/>
      <c r="O96" s="17"/>
      <c r="P96" s="20">
        <f t="shared" si="5"/>
        <v>1500000</v>
      </c>
      <c r="Q96" s="17"/>
    </row>
    <row r="97" spans="1:17" ht="20.100000000000001" customHeight="1" x14ac:dyDescent="0.2">
      <c r="A97" s="21">
        <v>18</v>
      </c>
      <c r="B97" s="88" t="s">
        <v>1041</v>
      </c>
      <c r="C97" s="89" t="s">
        <v>404</v>
      </c>
      <c r="D97" s="90" t="s">
        <v>904</v>
      </c>
      <c r="E97" s="78" t="s">
        <v>1149</v>
      </c>
      <c r="F97" s="91">
        <v>8.1199999999999992</v>
      </c>
      <c r="G97" s="92">
        <v>79</v>
      </c>
      <c r="H97" s="71" t="s">
        <v>39</v>
      </c>
      <c r="I97" s="19">
        <v>1500000</v>
      </c>
      <c r="J97" s="17"/>
      <c r="K97" s="17"/>
      <c r="L97" s="20">
        <f t="shared" si="4"/>
        <v>1500000</v>
      </c>
      <c r="M97" s="17"/>
      <c r="N97" s="17"/>
      <c r="O97" s="17"/>
      <c r="P97" s="20">
        <f t="shared" si="5"/>
        <v>1500000</v>
      </c>
      <c r="Q97" s="17"/>
    </row>
    <row r="98" spans="1:17" ht="20.100000000000001" customHeight="1" x14ac:dyDescent="0.2">
      <c r="A98" s="16" t="s">
        <v>15</v>
      </c>
      <c r="B98" s="115" t="s">
        <v>16</v>
      </c>
      <c r="C98" s="116"/>
      <c r="D98" s="16" t="s">
        <v>17</v>
      </c>
      <c r="E98" s="16"/>
      <c r="F98" s="16"/>
      <c r="G98" s="16"/>
      <c r="H98" s="16" t="s">
        <v>18</v>
      </c>
      <c r="I98" s="16">
        <v>1</v>
      </c>
      <c r="J98" s="16">
        <v>2</v>
      </c>
      <c r="K98" s="16">
        <v>3</v>
      </c>
      <c r="L98" s="16">
        <v>4</v>
      </c>
      <c r="M98" s="16">
        <v>5</v>
      </c>
      <c r="N98" s="16">
        <v>6</v>
      </c>
      <c r="O98" s="16">
        <v>7</v>
      </c>
      <c r="P98" s="16" t="s">
        <v>19</v>
      </c>
      <c r="Q98" s="16" t="s">
        <v>20</v>
      </c>
    </row>
    <row r="99" spans="1:17" ht="20.100000000000001" customHeight="1" x14ac:dyDescent="0.2">
      <c r="A99" s="21">
        <v>19</v>
      </c>
      <c r="B99" s="88" t="s">
        <v>1042</v>
      </c>
      <c r="C99" s="89" t="s">
        <v>202</v>
      </c>
      <c r="D99" s="90" t="s">
        <v>905</v>
      </c>
      <c r="E99" s="78" t="s">
        <v>880</v>
      </c>
      <c r="F99" s="91">
        <v>8.0399999999999991</v>
      </c>
      <c r="G99" s="92">
        <v>78</v>
      </c>
      <c r="H99" s="71" t="s">
        <v>39</v>
      </c>
      <c r="I99" s="19">
        <v>1500000</v>
      </c>
      <c r="J99" s="17"/>
      <c r="K99" s="17"/>
      <c r="L99" s="20">
        <f t="shared" ref="L99:L123" si="6">SUM(I99,K99)</f>
        <v>1500000</v>
      </c>
      <c r="M99" s="17"/>
      <c r="N99" s="17"/>
      <c r="O99" s="17"/>
      <c r="P99" s="20">
        <f t="shared" ref="P99:P123" si="7">L99-O99</f>
        <v>1500000</v>
      </c>
      <c r="Q99" s="17"/>
    </row>
    <row r="100" spans="1:17" ht="20.100000000000001" customHeight="1" x14ac:dyDescent="0.2">
      <c r="A100" s="21">
        <v>20</v>
      </c>
      <c r="B100" s="88" t="s">
        <v>1043</v>
      </c>
      <c r="C100" s="89" t="s">
        <v>710</v>
      </c>
      <c r="D100" s="90" t="s">
        <v>906</v>
      </c>
      <c r="E100" s="78" t="s">
        <v>880</v>
      </c>
      <c r="F100" s="91">
        <v>8.0399999999999991</v>
      </c>
      <c r="G100" s="92">
        <v>77</v>
      </c>
      <c r="H100" s="71" t="s">
        <v>39</v>
      </c>
      <c r="I100" s="19">
        <v>1500000</v>
      </c>
      <c r="J100" s="17"/>
      <c r="K100" s="17"/>
      <c r="L100" s="20">
        <f t="shared" si="6"/>
        <v>1500000</v>
      </c>
      <c r="M100" s="17"/>
      <c r="N100" s="17"/>
      <c r="O100" s="17"/>
      <c r="P100" s="20">
        <f t="shared" si="7"/>
        <v>1500000</v>
      </c>
      <c r="Q100" s="17"/>
    </row>
    <row r="101" spans="1:17" ht="20.100000000000001" customHeight="1" x14ac:dyDescent="0.2">
      <c r="A101" s="21">
        <v>21</v>
      </c>
      <c r="B101" s="88" t="s">
        <v>244</v>
      </c>
      <c r="C101" s="89" t="s">
        <v>231</v>
      </c>
      <c r="D101" s="90" t="s">
        <v>907</v>
      </c>
      <c r="E101" s="78" t="s">
        <v>1146</v>
      </c>
      <c r="F101" s="91">
        <v>7.13</v>
      </c>
      <c r="G101" s="92">
        <v>98</v>
      </c>
      <c r="H101" s="71" t="s">
        <v>39</v>
      </c>
      <c r="I101" s="19">
        <v>1500000</v>
      </c>
      <c r="J101" s="17"/>
      <c r="K101" s="17"/>
      <c r="L101" s="20">
        <f t="shared" si="6"/>
        <v>1500000</v>
      </c>
      <c r="M101" s="17"/>
      <c r="N101" s="17"/>
      <c r="O101" s="17"/>
      <c r="P101" s="20">
        <f t="shared" si="7"/>
        <v>1500000</v>
      </c>
      <c r="Q101" s="17"/>
    </row>
    <row r="102" spans="1:17" ht="20.100000000000001" customHeight="1" x14ac:dyDescent="0.2">
      <c r="A102" s="21">
        <v>22</v>
      </c>
      <c r="B102" s="88" t="s">
        <v>1044</v>
      </c>
      <c r="C102" s="89" t="s">
        <v>116</v>
      </c>
      <c r="D102" s="90" t="s">
        <v>908</v>
      </c>
      <c r="E102" s="78" t="s">
        <v>878</v>
      </c>
      <c r="F102" s="91">
        <v>7.57</v>
      </c>
      <c r="G102" s="92">
        <v>94</v>
      </c>
      <c r="H102" s="71" t="s">
        <v>39</v>
      </c>
      <c r="I102" s="19">
        <v>1500000</v>
      </c>
      <c r="J102" s="17"/>
      <c r="K102" s="17"/>
      <c r="L102" s="20">
        <f t="shared" si="6"/>
        <v>1500000</v>
      </c>
      <c r="M102" s="17"/>
      <c r="N102" s="17"/>
      <c r="O102" s="17"/>
      <c r="P102" s="20">
        <f t="shared" si="7"/>
        <v>1500000</v>
      </c>
      <c r="Q102" s="17"/>
    </row>
    <row r="103" spans="1:17" ht="20.100000000000001" customHeight="1" x14ac:dyDescent="0.2">
      <c r="A103" s="21">
        <v>23</v>
      </c>
      <c r="B103" s="88" t="s">
        <v>1045</v>
      </c>
      <c r="C103" s="89" t="s">
        <v>277</v>
      </c>
      <c r="D103" s="90" t="s">
        <v>909</v>
      </c>
      <c r="E103" s="78" t="s">
        <v>879</v>
      </c>
      <c r="F103" s="91">
        <v>7.23</v>
      </c>
      <c r="G103" s="92">
        <v>92</v>
      </c>
      <c r="H103" s="71" t="s">
        <v>39</v>
      </c>
      <c r="I103" s="19">
        <v>1500000</v>
      </c>
      <c r="J103" s="17"/>
      <c r="K103" s="17"/>
      <c r="L103" s="20">
        <f t="shared" si="6"/>
        <v>1500000</v>
      </c>
      <c r="M103" s="17"/>
      <c r="N103" s="17"/>
      <c r="O103" s="17"/>
      <c r="P103" s="20">
        <f t="shared" si="7"/>
        <v>1500000</v>
      </c>
      <c r="Q103" s="17"/>
    </row>
    <row r="104" spans="1:17" ht="20.100000000000001" customHeight="1" x14ac:dyDescent="0.2">
      <c r="A104" s="21">
        <v>24</v>
      </c>
      <c r="B104" s="88" t="s">
        <v>1046</v>
      </c>
      <c r="C104" s="89" t="s">
        <v>91</v>
      </c>
      <c r="D104" s="90" t="s">
        <v>910</v>
      </c>
      <c r="E104" s="78" t="s">
        <v>879</v>
      </c>
      <c r="F104" s="91">
        <v>7.4</v>
      </c>
      <c r="G104" s="92">
        <v>91</v>
      </c>
      <c r="H104" s="71" t="s">
        <v>39</v>
      </c>
      <c r="I104" s="19">
        <v>1500000</v>
      </c>
      <c r="J104" s="17"/>
      <c r="K104" s="17"/>
      <c r="L104" s="20">
        <f t="shared" si="6"/>
        <v>1500000</v>
      </c>
      <c r="M104" s="17"/>
      <c r="N104" s="17"/>
      <c r="O104" s="17"/>
      <c r="P104" s="20">
        <f t="shared" si="7"/>
        <v>1500000</v>
      </c>
      <c r="Q104" s="17"/>
    </row>
    <row r="105" spans="1:17" ht="20.100000000000001" customHeight="1" x14ac:dyDescent="0.2">
      <c r="A105" s="21">
        <v>25</v>
      </c>
      <c r="B105" s="88" t="s">
        <v>1047</v>
      </c>
      <c r="C105" s="89" t="s">
        <v>1048</v>
      </c>
      <c r="D105" s="99" t="s">
        <v>911</v>
      </c>
      <c r="E105" s="78" t="s">
        <v>1150</v>
      </c>
      <c r="F105" s="91">
        <v>7.38</v>
      </c>
      <c r="G105" s="92">
        <v>91</v>
      </c>
      <c r="H105" s="71" t="s">
        <v>39</v>
      </c>
      <c r="I105" s="19">
        <v>1500000</v>
      </c>
      <c r="J105" s="17"/>
      <c r="K105" s="17"/>
      <c r="L105" s="20">
        <f t="shared" si="6"/>
        <v>1500000</v>
      </c>
      <c r="M105" s="17"/>
      <c r="N105" s="17"/>
      <c r="O105" s="17"/>
      <c r="P105" s="20">
        <f t="shared" si="7"/>
        <v>1500000</v>
      </c>
      <c r="Q105" s="17"/>
    </row>
    <row r="106" spans="1:17" ht="20.100000000000001" customHeight="1" x14ac:dyDescent="0.2">
      <c r="A106" s="21">
        <v>26</v>
      </c>
      <c r="B106" s="88" t="s">
        <v>1049</v>
      </c>
      <c r="C106" s="89" t="s">
        <v>585</v>
      </c>
      <c r="D106" s="99" t="s">
        <v>912</v>
      </c>
      <c r="E106" s="78" t="s">
        <v>1151</v>
      </c>
      <c r="F106" s="91">
        <v>7.55</v>
      </c>
      <c r="G106" s="92">
        <v>88</v>
      </c>
      <c r="H106" s="71" t="s">
        <v>39</v>
      </c>
      <c r="I106" s="19">
        <v>1500000</v>
      </c>
      <c r="J106" s="17"/>
      <c r="K106" s="17"/>
      <c r="L106" s="20">
        <f t="shared" si="6"/>
        <v>1500000</v>
      </c>
      <c r="M106" s="17"/>
      <c r="N106" s="17"/>
      <c r="O106" s="17"/>
      <c r="P106" s="20">
        <f t="shared" si="7"/>
        <v>1500000</v>
      </c>
      <c r="Q106" s="17"/>
    </row>
    <row r="107" spans="1:17" ht="20.100000000000001" customHeight="1" x14ac:dyDescent="0.2">
      <c r="A107" s="21">
        <v>27</v>
      </c>
      <c r="B107" s="88" t="s">
        <v>1050</v>
      </c>
      <c r="C107" s="89" t="s">
        <v>251</v>
      </c>
      <c r="D107" s="90" t="s">
        <v>913</v>
      </c>
      <c r="E107" s="78" t="s">
        <v>1152</v>
      </c>
      <c r="F107" s="91">
        <v>7.13</v>
      </c>
      <c r="G107" s="92">
        <v>88</v>
      </c>
      <c r="H107" s="71" t="s">
        <v>39</v>
      </c>
      <c r="I107" s="19">
        <v>1500000</v>
      </c>
      <c r="J107" s="17"/>
      <c r="K107" s="17"/>
      <c r="L107" s="20">
        <f t="shared" si="6"/>
        <v>1500000</v>
      </c>
      <c r="M107" s="17"/>
      <c r="N107" s="17"/>
      <c r="O107" s="17"/>
      <c r="P107" s="20">
        <f t="shared" si="7"/>
        <v>1500000</v>
      </c>
      <c r="Q107" s="17"/>
    </row>
    <row r="108" spans="1:17" ht="20.100000000000001" customHeight="1" x14ac:dyDescent="0.2">
      <c r="A108" s="21">
        <v>28</v>
      </c>
      <c r="B108" s="88" t="s">
        <v>1051</v>
      </c>
      <c r="C108" s="89" t="s">
        <v>27</v>
      </c>
      <c r="D108" s="90" t="s">
        <v>914</v>
      </c>
      <c r="E108" s="78" t="s">
        <v>878</v>
      </c>
      <c r="F108" s="91">
        <v>7.92</v>
      </c>
      <c r="G108" s="92">
        <v>85</v>
      </c>
      <c r="H108" s="71" t="s">
        <v>39</v>
      </c>
      <c r="I108" s="19">
        <v>1500000</v>
      </c>
      <c r="J108" s="17"/>
      <c r="K108" s="17"/>
      <c r="L108" s="20">
        <f t="shared" si="6"/>
        <v>1500000</v>
      </c>
      <c r="M108" s="17"/>
      <c r="N108" s="17"/>
      <c r="O108" s="17"/>
      <c r="P108" s="20">
        <f t="shared" si="7"/>
        <v>1500000</v>
      </c>
      <c r="Q108" s="17"/>
    </row>
    <row r="109" spans="1:17" ht="20.100000000000001" customHeight="1" x14ac:dyDescent="0.2">
      <c r="A109" s="21">
        <v>29</v>
      </c>
      <c r="B109" s="88" t="s">
        <v>279</v>
      </c>
      <c r="C109" s="89" t="s">
        <v>121</v>
      </c>
      <c r="D109" s="90" t="s">
        <v>915</v>
      </c>
      <c r="E109" s="78" t="s">
        <v>1153</v>
      </c>
      <c r="F109" s="91">
        <v>7.54</v>
      </c>
      <c r="G109" s="92">
        <v>85</v>
      </c>
      <c r="H109" s="71" t="s">
        <v>39</v>
      </c>
      <c r="I109" s="19">
        <v>1500000</v>
      </c>
      <c r="J109" s="17"/>
      <c r="K109" s="17"/>
      <c r="L109" s="20">
        <f t="shared" si="6"/>
        <v>1500000</v>
      </c>
      <c r="M109" s="17"/>
      <c r="N109" s="17"/>
      <c r="O109" s="17"/>
      <c r="P109" s="20">
        <f t="shared" si="7"/>
        <v>1500000</v>
      </c>
      <c r="Q109" s="17"/>
    </row>
    <row r="110" spans="1:17" ht="20.100000000000001" customHeight="1" x14ac:dyDescent="0.2">
      <c r="A110" s="21">
        <v>30</v>
      </c>
      <c r="B110" s="88" t="s">
        <v>1052</v>
      </c>
      <c r="C110" s="89" t="s">
        <v>103</v>
      </c>
      <c r="D110" s="90" t="s">
        <v>916</v>
      </c>
      <c r="E110" s="78" t="s">
        <v>1146</v>
      </c>
      <c r="F110" s="91">
        <v>7.5</v>
      </c>
      <c r="G110" s="92">
        <v>85</v>
      </c>
      <c r="H110" s="71" t="s">
        <v>39</v>
      </c>
      <c r="I110" s="19">
        <v>1500000</v>
      </c>
      <c r="J110" s="17"/>
      <c r="K110" s="17"/>
      <c r="L110" s="20">
        <f t="shared" si="6"/>
        <v>1500000</v>
      </c>
      <c r="M110" s="17"/>
      <c r="N110" s="17"/>
      <c r="O110" s="17"/>
      <c r="P110" s="20">
        <f t="shared" si="7"/>
        <v>1500000</v>
      </c>
      <c r="Q110" s="17"/>
    </row>
    <row r="111" spans="1:17" ht="20.100000000000001" customHeight="1" x14ac:dyDescent="0.2">
      <c r="A111" s="21">
        <v>31</v>
      </c>
      <c r="B111" s="88" t="s">
        <v>1053</v>
      </c>
      <c r="C111" s="89" t="s">
        <v>116</v>
      </c>
      <c r="D111" s="90" t="s">
        <v>917</v>
      </c>
      <c r="E111" s="78" t="s">
        <v>877</v>
      </c>
      <c r="F111" s="91">
        <v>7.33</v>
      </c>
      <c r="G111" s="92">
        <v>84</v>
      </c>
      <c r="H111" s="71" t="s">
        <v>39</v>
      </c>
      <c r="I111" s="19">
        <v>1500000</v>
      </c>
      <c r="J111" s="17"/>
      <c r="K111" s="17"/>
      <c r="L111" s="20">
        <f t="shared" si="6"/>
        <v>1500000</v>
      </c>
      <c r="M111" s="17"/>
      <c r="N111" s="17"/>
      <c r="O111" s="17"/>
      <c r="P111" s="20">
        <f t="shared" si="7"/>
        <v>1500000</v>
      </c>
      <c r="Q111" s="17"/>
    </row>
    <row r="112" spans="1:17" ht="20.100000000000001" customHeight="1" x14ac:dyDescent="0.2">
      <c r="A112" s="21">
        <v>32</v>
      </c>
      <c r="B112" s="88" t="s">
        <v>1054</v>
      </c>
      <c r="C112" s="89" t="s">
        <v>136</v>
      </c>
      <c r="D112" s="90" t="s">
        <v>918</v>
      </c>
      <c r="E112" s="78" t="s">
        <v>883</v>
      </c>
      <c r="F112" s="91">
        <v>7.27</v>
      </c>
      <c r="G112" s="92">
        <v>84</v>
      </c>
      <c r="H112" s="71" t="s">
        <v>39</v>
      </c>
      <c r="I112" s="19">
        <v>1500000</v>
      </c>
      <c r="J112" s="17"/>
      <c r="K112" s="17"/>
      <c r="L112" s="20">
        <f t="shared" si="6"/>
        <v>1500000</v>
      </c>
      <c r="M112" s="17"/>
      <c r="N112" s="17"/>
      <c r="O112" s="17"/>
      <c r="P112" s="20">
        <f t="shared" si="7"/>
        <v>1500000</v>
      </c>
      <c r="Q112" s="17"/>
    </row>
    <row r="113" spans="1:17" ht="20.100000000000001" customHeight="1" x14ac:dyDescent="0.2">
      <c r="A113" s="21">
        <v>33</v>
      </c>
      <c r="B113" s="88" t="s">
        <v>1055</v>
      </c>
      <c r="C113" s="89" t="s">
        <v>157</v>
      </c>
      <c r="D113" s="90" t="s">
        <v>919</v>
      </c>
      <c r="E113" s="78" t="s">
        <v>1154</v>
      </c>
      <c r="F113" s="91">
        <v>7.23</v>
      </c>
      <c r="G113" s="92">
        <v>84</v>
      </c>
      <c r="H113" s="71" t="s">
        <v>39</v>
      </c>
      <c r="I113" s="19">
        <v>1500000</v>
      </c>
      <c r="J113" s="17"/>
      <c r="K113" s="17"/>
      <c r="L113" s="20">
        <f t="shared" si="6"/>
        <v>1500000</v>
      </c>
      <c r="M113" s="17"/>
      <c r="N113" s="17"/>
      <c r="O113" s="17"/>
      <c r="P113" s="20">
        <f t="shared" si="7"/>
        <v>1500000</v>
      </c>
      <c r="Q113" s="17"/>
    </row>
    <row r="114" spans="1:17" ht="20.100000000000001" customHeight="1" x14ac:dyDescent="0.2">
      <c r="A114" s="21">
        <v>34</v>
      </c>
      <c r="B114" s="88" t="s">
        <v>1056</v>
      </c>
      <c r="C114" s="89" t="s">
        <v>433</v>
      </c>
      <c r="D114" s="90" t="s">
        <v>920</v>
      </c>
      <c r="E114" s="78" t="s">
        <v>877</v>
      </c>
      <c r="F114" s="91">
        <v>7.83</v>
      </c>
      <c r="G114" s="92">
        <v>83</v>
      </c>
      <c r="H114" s="71" t="s">
        <v>39</v>
      </c>
      <c r="I114" s="19">
        <v>1500000</v>
      </c>
      <c r="J114" s="17"/>
      <c r="K114" s="17"/>
      <c r="L114" s="20">
        <f t="shared" si="6"/>
        <v>1500000</v>
      </c>
      <c r="M114" s="17"/>
      <c r="N114" s="17"/>
      <c r="O114" s="17"/>
      <c r="P114" s="20">
        <f t="shared" si="7"/>
        <v>1500000</v>
      </c>
      <c r="Q114" s="17"/>
    </row>
    <row r="115" spans="1:17" ht="20.100000000000001" customHeight="1" x14ac:dyDescent="0.2">
      <c r="A115" s="21">
        <v>35</v>
      </c>
      <c r="B115" s="88" t="s">
        <v>1057</v>
      </c>
      <c r="C115" s="89" t="s">
        <v>160</v>
      </c>
      <c r="D115" s="90" t="s">
        <v>921</v>
      </c>
      <c r="E115" s="78" t="s">
        <v>879</v>
      </c>
      <c r="F115" s="91">
        <v>7.53</v>
      </c>
      <c r="G115" s="92">
        <v>83</v>
      </c>
      <c r="H115" s="71" t="s">
        <v>39</v>
      </c>
      <c r="I115" s="19">
        <v>1500000</v>
      </c>
      <c r="J115" s="17"/>
      <c r="K115" s="17"/>
      <c r="L115" s="20">
        <f t="shared" si="6"/>
        <v>1500000</v>
      </c>
      <c r="M115" s="17"/>
      <c r="N115" s="17"/>
      <c r="O115" s="17"/>
      <c r="P115" s="20">
        <f t="shared" si="7"/>
        <v>1500000</v>
      </c>
      <c r="Q115" s="17"/>
    </row>
    <row r="116" spans="1:17" ht="20.100000000000001" customHeight="1" x14ac:dyDescent="0.2">
      <c r="A116" s="21">
        <v>36</v>
      </c>
      <c r="B116" s="88" t="s">
        <v>1058</v>
      </c>
      <c r="C116" s="89" t="s">
        <v>29</v>
      </c>
      <c r="D116" s="90" t="s">
        <v>922</v>
      </c>
      <c r="E116" s="78" t="s">
        <v>1146</v>
      </c>
      <c r="F116" s="91">
        <v>7.4</v>
      </c>
      <c r="G116" s="92">
        <v>83</v>
      </c>
      <c r="H116" s="71" t="s">
        <v>39</v>
      </c>
      <c r="I116" s="19">
        <v>1500000</v>
      </c>
      <c r="J116" s="17"/>
      <c r="K116" s="17"/>
      <c r="L116" s="20">
        <f t="shared" si="6"/>
        <v>1500000</v>
      </c>
      <c r="M116" s="17"/>
      <c r="N116" s="17"/>
      <c r="O116" s="17"/>
      <c r="P116" s="20">
        <f t="shared" si="7"/>
        <v>1500000</v>
      </c>
      <c r="Q116" s="17"/>
    </row>
    <row r="117" spans="1:17" ht="20.100000000000001" customHeight="1" x14ac:dyDescent="0.2">
      <c r="A117" s="21">
        <v>37</v>
      </c>
      <c r="B117" s="88" t="s">
        <v>26</v>
      </c>
      <c r="C117" s="89" t="s">
        <v>78</v>
      </c>
      <c r="D117" s="90" t="s">
        <v>923</v>
      </c>
      <c r="E117" s="78" t="s">
        <v>1155</v>
      </c>
      <c r="F117" s="91">
        <v>7.9</v>
      </c>
      <c r="G117" s="92">
        <v>82</v>
      </c>
      <c r="H117" s="71" t="s">
        <v>39</v>
      </c>
      <c r="I117" s="19">
        <v>1500000</v>
      </c>
      <c r="J117" s="17"/>
      <c r="K117" s="17"/>
      <c r="L117" s="20">
        <f t="shared" si="6"/>
        <v>1500000</v>
      </c>
      <c r="M117" s="17"/>
      <c r="N117" s="17"/>
      <c r="O117" s="17"/>
      <c r="P117" s="20">
        <f t="shared" si="7"/>
        <v>1500000</v>
      </c>
      <c r="Q117" s="17"/>
    </row>
    <row r="118" spans="1:17" ht="20.100000000000001" customHeight="1" x14ac:dyDescent="0.2">
      <c r="A118" s="21">
        <v>38</v>
      </c>
      <c r="B118" s="88" t="s">
        <v>1059</v>
      </c>
      <c r="C118" s="89" t="s">
        <v>28</v>
      </c>
      <c r="D118" s="90" t="s">
        <v>924</v>
      </c>
      <c r="E118" s="78" t="s">
        <v>880</v>
      </c>
      <c r="F118" s="91">
        <v>7.51</v>
      </c>
      <c r="G118" s="92">
        <v>82</v>
      </c>
      <c r="H118" s="71" t="s">
        <v>39</v>
      </c>
      <c r="I118" s="19">
        <v>1500000</v>
      </c>
      <c r="J118" s="17"/>
      <c r="K118" s="17"/>
      <c r="L118" s="20">
        <f t="shared" si="6"/>
        <v>1500000</v>
      </c>
      <c r="M118" s="17"/>
      <c r="N118" s="17"/>
      <c r="O118" s="17"/>
      <c r="P118" s="20">
        <f t="shared" si="7"/>
        <v>1500000</v>
      </c>
      <c r="Q118" s="17"/>
    </row>
    <row r="119" spans="1:17" ht="20.100000000000001" customHeight="1" x14ac:dyDescent="0.2">
      <c r="A119" s="21">
        <v>39</v>
      </c>
      <c r="B119" s="88" t="s">
        <v>572</v>
      </c>
      <c r="C119" s="89" t="s">
        <v>277</v>
      </c>
      <c r="D119" s="102" t="s">
        <v>925</v>
      </c>
      <c r="E119" s="78" t="s">
        <v>1156</v>
      </c>
      <c r="F119" s="91">
        <v>7.48</v>
      </c>
      <c r="G119" s="92">
        <v>82</v>
      </c>
      <c r="H119" s="71" t="s">
        <v>39</v>
      </c>
      <c r="I119" s="19">
        <v>1500000</v>
      </c>
      <c r="J119" s="17"/>
      <c r="K119" s="17"/>
      <c r="L119" s="20">
        <f t="shared" si="6"/>
        <v>1500000</v>
      </c>
      <c r="M119" s="17"/>
      <c r="N119" s="17"/>
      <c r="O119" s="17"/>
      <c r="P119" s="20">
        <f t="shared" si="7"/>
        <v>1500000</v>
      </c>
      <c r="Q119" s="17"/>
    </row>
    <row r="120" spans="1:17" ht="20.100000000000001" customHeight="1" x14ac:dyDescent="0.2">
      <c r="A120" s="21">
        <v>40</v>
      </c>
      <c r="B120" s="88" t="s">
        <v>124</v>
      </c>
      <c r="C120" s="89" t="s">
        <v>638</v>
      </c>
      <c r="D120" s="90" t="s">
        <v>926</v>
      </c>
      <c r="E120" s="78" t="s">
        <v>1157</v>
      </c>
      <c r="F120" s="91">
        <v>7.08</v>
      </c>
      <c r="G120" s="92">
        <v>82</v>
      </c>
      <c r="H120" s="71" t="s">
        <v>39</v>
      </c>
      <c r="I120" s="19">
        <v>1500000</v>
      </c>
      <c r="J120" s="17"/>
      <c r="K120" s="17"/>
      <c r="L120" s="20">
        <f t="shared" si="6"/>
        <v>1500000</v>
      </c>
      <c r="M120" s="17"/>
      <c r="N120" s="17"/>
      <c r="O120" s="17"/>
      <c r="P120" s="20">
        <f t="shared" si="7"/>
        <v>1500000</v>
      </c>
      <c r="Q120" s="17"/>
    </row>
    <row r="121" spans="1:17" ht="20.100000000000001" customHeight="1" x14ac:dyDescent="0.2">
      <c r="A121" s="21">
        <v>41</v>
      </c>
      <c r="B121" s="88" t="s">
        <v>544</v>
      </c>
      <c r="C121" s="89" t="s">
        <v>636</v>
      </c>
      <c r="D121" s="90" t="s">
        <v>927</v>
      </c>
      <c r="E121" s="78" t="s">
        <v>1158</v>
      </c>
      <c r="F121" s="91">
        <v>7.43</v>
      </c>
      <c r="G121" s="92">
        <v>81</v>
      </c>
      <c r="H121" s="71" t="s">
        <v>39</v>
      </c>
      <c r="I121" s="19">
        <v>1500000</v>
      </c>
      <c r="J121" s="17"/>
      <c r="K121" s="17"/>
      <c r="L121" s="20">
        <f t="shared" si="6"/>
        <v>1500000</v>
      </c>
      <c r="M121" s="17"/>
      <c r="N121" s="17"/>
      <c r="O121" s="17"/>
      <c r="P121" s="20">
        <f t="shared" si="7"/>
        <v>1500000</v>
      </c>
      <c r="Q121" s="17"/>
    </row>
    <row r="122" spans="1:17" ht="20.100000000000001" customHeight="1" x14ac:dyDescent="0.2">
      <c r="A122" s="21">
        <v>42</v>
      </c>
      <c r="B122" s="88" t="s">
        <v>1060</v>
      </c>
      <c r="C122" s="89" t="s">
        <v>162</v>
      </c>
      <c r="D122" s="90" t="s">
        <v>928</v>
      </c>
      <c r="E122" s="78" t="s">
        <v>1146</v>
      </c>
      <c r="F122" s="91">
        <v>7.97</v>
      </c>
      <c r="G122" s="92">
        <v>80</v>
      </c>
      <c r="H122" s="71" t="s">
        <v>39</v>
      </c>
      <c r="I122" s="19">
        <v>1500000</v>
      </c>
      <c r="J122" s="17"/>
      <c r="K122" s="17"/>
      <c r="L122" s="20">
        <f t="shared" si="6"/>
        <v>1500000</v>
      </c>
      <c r="M122" s="17"/>
      <c r="N122" s="17"/>
      <c r="O122" s="17"/>
      <c r="P122" s="20">
        <f t="shared" si="7"/>
        <v>1500000</v>
      </c>
      <c r="Q122" s="17"/>
    </row>
    <row r="123" spans="1:17" ht="20.100000000000001" customHeight="1" x14ac:dyDescent="0.2">
      <c r="A123" s="21">
        <v>43</v>
      </c>
      <c r="B123" s="88" t="s">
        <v>1061</v>
      </c>
      <c r="C123" s="89" t="s">
        <v>1062</v>
      </c>
      <c r="D123" s="90" t="s">
        <v>929</v>
      </c>
      <c r="E123" s="78" t="s">
        <v>879</v>
      </c>
      <c r="F123" s="91">
        <v>7.83</v>
      </c>
      <c r="G123" s="92">
        <v>80</v>
      </c>
      <c r="H123" s="71" t="s">
        <v>39</v>
      </c>
      <c r="I123" s="19">
        <v>1500000</v>
      </c>
      <c r="J123" s="17"/>
      <c r="K123" s="17"/>
      <c r="L123" s="20">
        <f t="shared" si="6"/>
        <v>1500000</v>
      </c>
      <c r="M123" s="17"/>
      <c r="N123" s="17"/>
      <c r="O123" s="17"/>
      <c r="P123" s="20">
        <f t="shared" si="7"/>
        <v>1500000</v>
      </c>
      <c r="Q123" s="17"/>
    </row>
    <row r="124" spans="1:17" ht="20.100000000000001" customHeight="1" x14ac:dyDescent="0.2">
      <c r="A124" s="16" t="s">
        <v>15</v>
      </c>
      <c r="B124" s="115" t="s">
        <v>16</v>
      </c>
      <c r="C124" s="116"/>
      <c r="D124" s="16" t="s">
        <v>17</v>
      </c>
      <c r="E124" s="16"/>
      <c r="F124" s="16"/>
      <c r="G124" s="16"/>
      <c r="H124" s="16" t="s">
        <v>18</v>
      </c>
      <c r="I124" s="16">
        <v>1</v>
      </c>
      <c r="J124" s="16">
        <v>2</v>
      </c>
      <c r="K124" s="16">
        <v>3</v>
      </c>
      <c r="L124" s="16">
        <v>4</v>
      </c>
      <c r="M124" s="16">
        <v>5</v>
      </c>
      <c r="N124" s="16">
        <v>6</v>
      </c>
      <c r="O124" s="16">
        <v>7</v>
      </c>
      <c r="P124" s="16" t="s">
        <v>19</v>
      </c>
      <c r="Q124" s="16" t="s">
        <v>20</v>
      </c>
    </row>
    <row r="125" spans="1:17" ht="20.100000000000001" customHeight="1" x14ac:dyDescent="0.2">
      <c r="A125" s="21">
        <v>44</v>
      </c>
      <c r="B125" s="88" t="s">
        <v>1063</v>
      </c>
      <c r="C125" s="89" t="s">
        <v>99</v>
      </c>
      <c r="D125" s="90" t="s">
        <v>930</v>
      </c>
      <c r="E125" s="78" t="s">
        <v>880</v>
      </c>
      <c r="F125" s="91">
        <v>7.77</v>
      </c>
      <c r="G125" s="92">
        <v>80</v>
      </c>
      <c r="H125" s="71" t="s">
        <v>39</v>
      </c>
      <c r="I125" s="19">
        <v>1500000</v>
      </c>
      <c r="J125" s="17"/>
      <c r="K125" s="17"/>
      <c r="L125" s="20">
        <f t="shared" ref="L125:L133" si="8">SUM(I125,K125)</f>
        <v>1500000</v>
      </c>
      <c r="M125" s="17"/>
      <c r="N125" s="17"/>
      <c r="O125" s="17"/>
      <c r="P125" s="20">
        <f t="shared" ref="P125:P133" si="9">L125-O125</f>
        <v>1500000</v>
      </c>
      <c r="Q125" s="17"/>
    </row>
    <row r="126" spans="1:17" ht="20.100000000000001" customHeight="1" x14ac:dyDescent="0.2">
      <c r="A126" s="21">
        <v>45</v>
      </c>
      <c r="B126" s="88" t="s">
        <v>211</v>
      </c>
      <c r="C126" s="89" t="s">
        <v>157</v>
      </c>
      <c r="D126" s="90" t="s">
        <v>931</v>
      </c>
      <c r="E126" s="78" t="s">
        <v>879</v>
      </c>
      <c r="F126" s="91">
        <v>7.7</v>
      </c>
      <c r="G126" s="92">
        <v>80</v>
      </c>
      <c r="H126" s="71" t="s">
        <v>39</v>
      </c>
      <c r="I126" s="19">
        <v>1500000</v>
      </c>
      <c r="J126" s="17"/>
      <c r="K126" s="17"/>
      <c r="L126" s="20">
        <f t="shared" si="8"/>
        <v>1500000</v>
      </c>
      <c r="M126" s="17"/>
      <c r="N126" s="17"/>
      <c r="O126" s="17"/>
      <c r="P126" s="20">
        <f t="shared" si="9"/>
        <v>1500000</v>
      </c>
      <c r="Q126" s="17"/>
    </row>
    <row r="127" spans="1:17" ht="20.100000000000001" customHeight="1" x14ac:dyDescent="0.2">
      <c r="A127" s="21">
        <v>46</v>
      </c>
      <c r="B127" s="88" t="s">
        <v>1064</v>
      </c>
      <c r="C127" s="89" t="s">
        <v>705</v>
      </c>
      <c r="D127" s="90" t="s">
        <v>932</v>
      </c>
      <c r="E127" s="78" t="s">
        <v>879</v>
      </c>
      <c r="F127" s="91">
        <v>7.5</v>
      </c>
      <c r="G127" s="92">
        <v>80</v>
      </c>
      <c r="H127" s="71" t="s">
        <v>39</v>
      </c>
      <c r="I127" s="19">
        <v>1500000</v>
      </c>
      <c r="J127" s="17"/>
      <c r="K127" s="17"/>
      <c r="L127" s="20">
        <f t="shared" si="8"/>
        <v>1500000</v>
      </c>
      <c r="M127" s="17"/>
      <c r="N127" s="17"/>
      <c r="O127" s="17"/>
      <c r="P127" s="20">
        <f t="shared" si="9"/>
        <v>1500000</v>
      </c>
      <c r="Q127" s="17"/>
    </row>
    <row r="128" spans="1:17" ht="20.100000000000001" customHeight="1" x14ac:dyDescent="0.2">
      <c r="A128" s="21">
        <v>47</v>
      </c>
      <c r="B128" s="88" t="s">
        <v>1065</v>
      </c>
      <c r="C128" s="89" t="s">
        <v>141</v>
      </c>
      <c r="D128" s="90" t="s">
        <v>933</v>
      </c>
      <c r="E128" s="78" t="s">
        <v>879</v>
      </c>
      <c r="F128" s="91">
        <v>7.5</v>
      </c>
      <c r="G128" s="92">
        <v>80</v>
      </c>
      <c r="H128" s="71" t="s">
        <v>39</v>
      </c>
      <c r="I128" s="19">
        <v>1500000</v>
      </c>
      <c r="J128" s="17"/>
      <c r="K128" s="17"/>
      <c r="L128" s="20">
        <f t="shared" si="8"/>
        <v>1500000</v>
      </c>
      <c r="M128" s="17"/>
      <c r="N128" s="17"/>
      <c r="O128" s="17"/>
      <c r="P128" s="20">
        <f t="shared" si="9"/>
        <v>1500000</v>
      </c>
      <c r="Q128" s="17"/>
    </row>
    <row r="129" spans="1:17" ht="20.100000000000001" customHeight="1" x14ac:dyDescent="0.2">
      <c r="A129" s="21">
        <v>48</v>
      </c>
      <c r="B129" s="88" t="s">
        <v>747</v>
      </c>
      <c r="C129" s="89" t="s">
        <v>1066</v>
      </c>
      <c r="D129" s="90" t="s">
        <v>934</v>
      </c>
      <c r="E129" s="78" t="s">
        <v>879</v>
      </c>
      <c r="F129" s="91">
        <v>7.4</v>
      </c>
      <c r="G129" s="92">
        <v>80</v>
      </c>
      <c r="H129" s="71" t="s">
        <v>39</v>
      </c>
      <c r="I129" s="19">
        <v>1500000</v>
      </c>
      <c r="J129" s="17"/>
      <c r="K129" s="17"/>
      <c r="L129" s="20">
        <f t="shared" si="8"/>
        <v>1500000</v>
      </c>
      <c r="M129" s="17"/>
      <c r="N129" s="17"/>
      <c r="O129" s="17"/>
      <c r="P129" s="20">
        <f t="shared" si="9"/>
        <v>1500000</v>
      </c>
      <c r="Q129" s="17"/>
    </row>
    <row r="130" spans="1:17" ht="20.100000000000001" customHeight="1" x14ac:dyDescent="0.2">
      <c r="A130" s="21">
        <v>49</v>
      </c>
      <c r="B130" s="88" t="s">
        <v>1067</v>
      </c>
      <c r="C130" s="89" t="s">
        <v>1068</v>
      </c>
      <c r="D130" s="90" t="s">
        <v>935</v>
      </c>
      <c r="E130" s="78" t="s">
        <v>879</v>
      </c>
      <c r="F130" s="91">
        <v>7.4</v>
      </c>
      <c r="G130" s="92">
        <v>80</v>
      </c>
      <c r="H130" s="71" t="s">
        <v>39</v>
      </c>
      <c r="I130" s="19">
        <v>1500000</v>
      </c>
      <c r="J130" s="17"/>
      <c r="K130" s="17"/>
      <c r="L130" s="20">
        <f t="shared" si="8"/>
        <v>1500000</v>
      </c>
      <c r="M130" s="17"/>
      <c r="N130" s="17"/>
      <c r="O130" s="17"/>
      <c r="P130" s="20">
        <f t="shared" si="9"/>
        <v>1500000</v>
      </c>
      <c r="Q130" s="17"/>
    </row>
    <row r="131" spans="1:17" ht="20.100000000000001" customHeight="1" x14ac:dyDescent="0.2">
      <c r="A131" s="21">
        <v>50</v>
      </c>
      <c r="B131" s="88" t="s">
        <v>1069</v>
      </c>
      <c r="C131" s="89" t="s">
        <v>31</v>
      </c>
      <c r="D131" s="90" t="s">
        <v>936</v>
      </c>
      <c r="E131" s="78" t="s">
        <v>879</v>
      </c>
      <c r="F131" s="91">
        <v>7.27</v>
      </c>
      <c r="G131" s="92">
        <v>80</v>
      </c>
      <c r="H131" s="71" t="s">
        <v>39</v>
      </c>
      <c r="I131" s="19">
        <v>1500000</v>
      </c>
      <c r="J131" s="17"/>
      <c r="K131" s="17"/>
      <c r="L131" s="20">
        <f t="shared" si="8"/>
        <v>1500000</v>
      </c>
      <c r="M131" s="17"/>
      <c r="N131" s="17"/>
      <c r="O131" s="17"/>
      <c r="P131" s="20">
        <f t="shared" si="9"/>
        <v>1500000</v>
      </c>
      <c r="Q131" s="17"/>
    </row>
    <row r="132" spans="1:17" ht="20.100000000000001" customHeight="1" x14ac:dyDescent="0.2">
      <c r="A132" s="21">
        <v>51</v>
      </c>
      <c r="B132" s="88" t="s">
        <v>1070</v>
      </c>
      <c r="C132" s="89" t="s">
        <v>202</v>
      </c>
      <c r="D132" s="90" t="s">
        <v>937</v>
      </c>
      <c r="E132" s="78" t="s">
        <v>879</v>
      </c>
      <c r="F132" s="91">
        <v>7.23</v>
      </c>
      <c r="G132" s="92">
        <v>80</v>
      </c>
      <c r="H132" s="71" t="s">
        <v>39</v>
      </c>
      <c r="I132" s="19">
        <v>1500000</v>
      </c>
      <c r="J132" s="17"/>
      <c r="K132" s="17"/>
      <c r="L132" s="20">
        <f t="shared" si="8"/>
        <v>1500000</v>
      </c>
      <c r="M132" s="17"/>
      <c r="N132" s="17"/>
      <c r="O132" s="17"/>
      <c r="P132" s="20">
        <f t="shared" si="9"/>
        <v>1500000</v>
      </c>
      <c r="Q132" s="17"/>
    </row>
    <row r="133" spans="1:17" ht="20.100000000000001" customHeight="1" x14ac:dyDescent="0.2">
      <c r="A133" s="21">
        <v>52</v>
      </c>
      <c r="B133" s="88" t="s">
        <v>239</v>
      </c>
      <c r="C133" s="89" t="s">
        <v>583</v>
      </c>
      <c r="D133" s="90" t="s">
        <v>938</v>
      </c>
      <c r="E133" s="78" t="s">
        <v>879</v>
      </c>
      <c r="F133" s="91">
        <v>7.17</v>
      </c>
      <c r="G133" s="92">
        <v>80</v>
      </c>
      <c r="H133" s="71" t="s">
        <v>39</v>
      </c>
      <c r="I133" s="19">
        <v>1500000</v>
      </c>
      <c r="J133" s="17"/>
      <c r="K133" s="17"/>
      <c r="L133" s="20">
        <f t="shared" si="8"/>
        <v>1500000</v>
      </c>
      <c r="M133" s="17"/>
      <c r="N133" s="17"/>
      <c r="O133" s="17"/>
      <c r="P133" s="20">
        <f t="shared" si="9"/>
        <v>1500000</v>
      </c>
      <c r="Q133" s="17"/>
    </row>
    <row r="134" spans="1:17" s="11" customFormat="1" ht="24.95" customHeight="1" x14ac:dyDescent="0.2">
      <c r="A134" s="9"/>
      <c r="B134" s="56" t="s">
        <v>44</v>
      </c>
      <c r="C134" s="27">
        <f>A133</f>
        <v>52</v>
      </c>
      <c r="D134" s="10"/>
      <c r="E134" s="22"/>
      <c r="F134" s="22"/>
      <c r="G134" s="22"/>
      <c r="H134" s="10"/>
      <c r="I134" s="10"/>
      <c r="J134" s="10"/>
      <c r="K134" s="10"/>
      <c r="L134" s="10"/>
      <c r="M134" s="10"/>
      <c r="N134" s="10"/>
      <c r="O134" s="10"/>
      <c r="P134" s="23">
        <f>SUM(P80:P133)</f>
        <v>78000000</v>
      </c>
      <c r="Q134" s="10"/>
    </row>
    <row r="135" spans="1:17" ht="24.95" customHeight="1" x14ac:dyDescent="0.25">
      <c r="B135" s="3" t="s">
        <v>1181</v>
      </c>
    </row>
    <row r="136" spans="1:17" ht="18" customHeight="1" x14ac:dyDescent="0.25">
      <c r="P136" s="12" t="s">
        <v>1189</v>
      </c>
    </row>
    <row r="137" spans="1:17" ht="18" customHeight="1" x14ac:dyDescent="0.25">
      <c r="B137" s="93" t="s">
        <v>21</v>
      </c>
      <c r="I137" s="93" t="s">
        <v>23</v>
      </c>
      <c r="P137" s="93" t="s">
        <v>22</v>
      </c>
    </row>
    <row r="138" spans="1:17" ht="18" customHeight="1" x14ac:dyDescent="0.2">
      <c r="B138" s="5"/>
      <c r="I138" s="5"/>
      <c r="P138" s="5"/>
    </row>
    <row r="139" spans="1:17" s="140" customFormat="1" ht="18" customHeight="1" x14ac:dyDescent="0.2">
      <c r="B139" s="141" t="s">
        <v>70</v>
      </c>
      <c r="I139" s="141" t="s">
        <v>70</v>
      </c>
      <c r="P139" s="141" t="s">
        <v>70</v>
      </c>
    </row>
    <row r="140" spans="1:17" ht="18" customHeight="1" x14ac:dyDescent="0.2"/>
    <row r="141" spans="1:17" ht="18" customHeight="1" x14ac:dyDescent="0.2"/>
    <row r="142" spans="1:17" ht="18" customHeight="1" x14ac:dyDescent="0.25">
      <c r="B142" s="95" t="s">
        <v>294</v>
      </c>
      <c r="I142" s="95" t="s">
        <v>41</v>
      </c>
      <c r="P142" s="95" t="s">
        <v>42</v>
      </c>
    </row>
    <row r="143" spans="1:17" ht="18" customHeight="1" x14ac:dyDescent="0.2"/>
    <row r="144" spans="1:17" ht="18" customHeight="1" x14ac:dyDescent="0.2"/>
    <row r="145" spans="1:17" ht="18" customHeight="1" x14ac:dyDescent="0.2"/>
    <row r="146" spans="1:17" ht="18" customHeight="1" x14ac:dyDescent="0.2"/>
    <row r="147" spans="1:17" ht="18" customHeight="1" x14ac:dyDescent="0.2"/>
    <row r="148" spans="1:17" ht="18" customHeight="1" x14ac:dyDescent="0.2"/>
    <row r="149" spans="1:17" ht="18" customHeight="1" x14ac:dyDescent="0.2"/>
    <row r="150" spans="1:17" ht="18" customHeight="1" x14ac:dyDescent="0.2"/>
    <row r="151" spans="1:17" ht="18" customHeight="1" x14ac:dyDescent="0.2"/>
    <row r="152" spans="1:17" s="153" customFormat="1" ht="15.95" customHeight="1" x14ac:dyDescent="0.2">
      <c r="A152" s="142">
        <v>1</v>
      </c>
      <c r="B152" s="143" t="s">
        <v>237</v>
      </c>
      <c r="C152" s="144" t="s">
        <v>543</v>
      </c>
      <c r="D152" s="154" t="s">
        <v>980</v>
      </c>
      <c r="E152" s="146" t="s">
        <v>885</v>
      </c>
      <c r="F152" s="155">
        <v>7.98</v>
      </c>
      <c r="G152" s="142">
        <v>71</v>
      </c>
      <c r="H152" s="149" t="s">
        <v>39</v>
      </c>
      <c r="I152" s="150">
        <v>1500000</v>
      </c>
      <c r="J152" s="151"/>
      <c r="K152" s="151"/>
      <c r="L152" s="152">
        <f t="shared" ref="L152:L183" si="10">SUM(I152,K152)</f>
        <v>1500000</v>
      </c>
      <c r="M152" s="151"/>
      <c r="N152" s="151"/>
      <c r="O152" s="151"/>
      <c r="P152" s="152">
        <f t="shared" ref="P152:P183" si="11">L152-O152</f>
        <v>1500000</v>
      </c>
      <c r="Q152" s="151"/>
    </row>
    <row r="153" spans="1:17" s="153" customFormat="1" ht="15.95" customHeight="1" x14ac:dyDescent="0.2">
      <c r="A153" s="142">
        <v>2</v>
      </c>
      <c r="B153" s="143" t="s">
        <v>1099</v>
      </c>
      <c r="C153" s="144" t="s">
        <v>449</v>
      </c>
      <c r="D153" s="154" t="s">
        <v>970</v>
      </c>
      <c r="E153" s="146" t="s">
        <v>879</v>
      </c>
      <c r="F153" s="155">
        <v>7.97</v>
      </c>
      <c r="G153" s="142">
        <v>73</v>
      </c>
      <c r="H153" s="149" t="s">
        <v>39</v>
      </c>
      <c r="I153" s="150">
        <v>1500000</v>
      </c>
      <c r="J153" s="151"/>
      <c r="K153" s="151"/>
      <c r="L153" s="152">
        <f t="shared" si="10"/>
        <v>1500000</v>
      </c>
      <c r="M153" s="151"/>
      <c r="N153" s="151"/>
      <c r="O153" s="151"/>
      <c r="P153" s="152">
        <f t="shared" si="11"/>
        <v>1500000</v>
      </c>
      <c r="Q153" s="151"/>
    </row>
    <row r="154" spans="1:17" s="153" customFormat="1" ht="15.95" customHeight="1" x14ac:dyDescent="0.2">
      <c r="A154" s="142">
        <v>3</v>
      </c>
      <c r="B154" s="143" t="s">
        <v>1033</v>
      </c>
      <c r="C154" s="144" t="s">
        <v>235</v>
      </c>
      <c r="D154" s="154" t="s">
        <v>975</v>
      </c>
      <c r="E154" s="146" t="s">
        <v>878</v>
      </c>
      <c r="F154" s="155">
        <v>7.95</v>
      </c>
      <c r="G154" s="142">
        <v>72</v>
      </c>
      <c r="H154" s="149" t="s">
        <v>39</v>
      </c>
      <c r="I154" s="150">
        <v>1500000</v>
      </c>
      <c r="J154" s="151"/>
      <c r="K154" s="151"/>
      <c r="L154" s="152">
        <f t="shared" si="10"/>
        <v>1500000</v>
      </c>
      <c r="M154" s="151"/>
      <c r="N154" s="151"/>
      <c r="O154" s="151"/>
      <c r="P154" s="152">
        <f t="shared" si="11"/>
        <v>1500000</v>
      </c>
      <c r="Q154" s="151"/>
    </row>
    <row r="155" spans="1:17" s="153" customFormat="1" ht="15.95" customHeight="1" x14ac:dyDescent="0.2">
      <c r="A155" s="142">
        <v>4</v>
      </c>
      <c r="B155" s="143" t="s">
        <v>1116</v>
      </c>
      <c r="C155" s="144" t="s">
        <v>404</v>
      </c>
      <c r="D155" s="154" t="s">
        <v>990</v>
      </c>
      <c r="E155" s="146" t="s">
        <v>1149</v>
      </c>
      <c r="F155" s="155">
        <v>7.92</v>
      </c>
      <c r="G155" s="142">
        <v>70</v>
      </c>
      <c r="H155" s="149" t="s">
        <v>39</v>
      </c>
      <c r="I155" s="150">
        <v>1500000</v>
      </c>
      <c r="J155" s="151"/>
      <c r="K155" s="151"/>
      <c r="L155" s="152">
        <f t="shared" si="10"/>
        <v>1500000</v>
      </c>
      <c r="M155" s="151"/>
      <c r="N155" s="151"/>
      <c r="O155" s="151"/>
      <c r="P155" s="152">
        <f t="shared" si="11"/>
        <v>1500000</v>
      </c>
      <c r="Q155" s="151"/>
    </row>
    <row r="156" spans="1:17" s="153" customFormat="1" ht="15.95" customHeight="1" x14ac:dyDescent="0.2">
      <c r="A156" s="142">
        <v>5</v>
      </c>
      <c r="B156" s="143" t="s">
        <v>1089</v>
      </c>
      <c r="C156" s="144" t="s">
        <v>201</v>
      </c>
      <c r="D156" s="154" t="s">
        <v>960</v>
      </c>
      <c r="E156" s="146" t="s">
        <v>1161</v>
      </c>
      <c r="F156" s="155">
        <v>7.9</v>
      </c>
      <c r="G156" s="142">
        <v>74</v>
      </c>
      <c r="H156" s="149" t="s">
        <v>39</v>
      </c>
      <c r="I156" s="150">
        <v>1500000</v>
      </c>
      <c r="J156" s="151"/>
      <c r="K156" s="151"/>
      <c r="L156" s="152">
        <f t="shared" si="10"/>
        <v>1500000</v>
      </c>
      <c r="M156" s="151"/>
      <c r="N156" s="151"/>
      <c r="O156" s="151"/>
      <c r="P156" s="152">
        <f t="shared" si="11"/>
        <v>1500000</v>
      </c>
      <c r="Q156" s="151"/>
    </row>
    <row r="157" spans="1:17" s="153" customFormat="1" ht="15.95" customHeight="1" x14ac:dyDescent="0.2">
      <c r="A157" s="142">
        <v>6</v>
      </c>
      <c r="B157" s="143" t="s">
        <v>1106</v>
      </c>
      <c r="C157" s="144" t="s">
        <v>233</v>
      </c>
      <c r="D157" s="159" t="s">
        <v>981</v>
      </c>
      <c r="E157" s="146" t="s">
        <v>1166</v>
      </c>
      <c r="F157" s="155">
        <v>7.9</v>
      </c>
      <c r="G157" s="142">
        <v>71</v>
      </c>
      <c r="H157" s="149" t="s">
        <v>39</v>
      </c>
      <c r="I157" s="150">
        <v>1500000</v>
      </c>
      <c r="J157" s="151"/>
      <c r="K157" s="151"/>
      <c r="L157" s="152">
        <f t="shared" si="10"/>
        <v>1500000</v>
      </c>
      <c r="M157" s="151"/>
      <c r="N157" s="151"/>
      <c r="O157" s="151"/>
      <c r="P157" s="152">
        <f t="shared" si="11"/>
        <v>1500000</v>
      </c>
      <c r="Q157" s="151"/>
    </row>
    <row r="158" spans="1:17" s="153" customFormat="1" ht="15.95" customHeight="1" x14ac:dyDescent="0.2">
      <c r="A158" s="142">
        <v>7</v>
      </c>
      <c r="B158" s="143" t="s">
        <v>1117</v>
      </c>
      <c r="C158" s="144" t="s">
        <v>137</v>
      </c>
      <c r="D158" s="159" t="s">
        <v>991</v>
      </c>
      <c r="E158" s="146" t="s">
        <v>1165</v>
      </c>
      <c r="F158" s="155">
        <v>7.88</v>
      </c>
      <c r="G158" s="142">
        <v>70</v>
      </c>
      <c r="H158" s="149" t="s">
        <v>39</v>
      </c>
      <c r="I158" s="150">
        <v>1500000</v>
      </c>
      <c r="J158" s="151"/>
      <c r="K158" s="151"/>
      <c r="L158" s="152">
        <f t="shared" si="10"/>
        <v>1500000</v>
      </c>
      <c r="M158" s="151"/>
      <c r="N158" s="151"/>
      <c r="O158" s="151"/>
      <c r="P158" s="152">
        <f t="shared" si="11"/>
        <v>1500000</v>
      </c>
      <c r="Q158" s="151"/>
    </row>
    <row r="159" spans="1:17" s="153" customFormat="1" ht="15.95" customHeight="1" x14ac:dyDescent="0.2">
      <c r="A159" s="142">
        <v>8</v>
      </c>
      <c r="B159" s="143" t="s">
        <v>258</v>
      </c>
      <c r="C159" s="144" t="s">
        <v>118</v>
      </c>
      <c r="D159" s="154" t="s">
        <v>943</v>
      </c>
      <c r="E159" s="146" t="s">
        <v>882</v>
      </c>
      <c r="F159" s="155">
        <v>7.87</v>
      </c>
      <c r="G159" s="142">
        <v>77</v>
      </c>
      <c r="H159" s="149" t="s">
        <v>39</v>
      </c>
      <c r="I159" s="150">
        <v>1500000</v>
      </c>
      <c r="J159" s="151"/>
      <c r="K159" s="151"/>
      <c r="L159" s="152">
        <f t="shared" si="10"/>
        <v>1500000</v>
      </c>
      <c r="M159" s="151"/>
      <c r="N159" s="151"/>
      <c r="O159" s="151"/>
      <c r="P159" s="152">
        <f t="shared" si="11"/>
        <v>1500000</v>
      </c>
      <c r="Q159" s="151"/>
    </row>
    <row r="160" spans="1:17" s="153" customFormat="1" ht="15.95" customHeight="1" x14ac:dyDescent="0.2">
      <c r="A160" s="142">
        <v>9</v>
      </c>
      <c r="B160" s="143" t="s">
        <v>150</v>
      </c>
      <c r="C160" s="144" t="s">
        <v>1118</v>
      </c>
      <c r="D160" s="154" t="s">
        <v>992</v>
      </c>
      <c r="E160" s="146" t="s">
        <v>1146</v>
      </c>
      <c r="F160" s="155">
        <v>7.87</v>
      </c>
      <c r="G160" s="142">
        <v>70</v>
      </c>
      <c r="H160" s="149" t="s">
        <v>39</v>
      </c>
      <c r="I160" s="150">
        <v>1500000</v>
      </c>
      <c r="J160" s="151"/>
      <c r="K160" s="151"/>
      <c r="L160" s="152">
        <f t="shared" si="10"/>
        <v>1500000</v>
      </c>
      <c r="M160" s="151"/>
      <c r="N160" s="151"/>
      <c r="O160" s="151"/>
      <c r="P160" s="152">
        <f t="shared" si="11"/>
        <v>1500000</v>
      </c>
      <c r="Q160" s="151"/>
    </row>
    <row r="161" spans="1:17" s="153" customFormat="1" ht="15.95" customHeight="1" x14ac:dyDescent="0.2">
      <c r="A161" s="142">
        <v>10</v>
      </c>
      <c r="B161" s="143" t="s">
        <v>26</v>
      </c>
      <c r="C161" s="144" t="s">
        <v>1071</v>
      </c>
      <c r="D161" s="154" t="s">
        <v>939</v>
      </c>
      <c r="E161" s="146" t="s">
        <v>882</v>
      </c>
      <c r="F161" s="155">
        <v>7.84</v>
      </c>
      <c r="G161" s="142">
        <v>78</v>
      </c>
      <c r="H161" s="149" t="s">
        <v>39</v>
      </c>
      <c r="I161" s="150">
        <v>1500000</v>
      </c>
      <c r="J161" s="151"/>
      <c r="K161" s="151"/>
      <c r="L161" s="152">
        <f t="shared" si="10"/>
        <v>1500000</v>
      </c>
      <c r="M161" s="151"/>
      <c r="N161" s="151"/>
      <c r="O161" s="151"/>
      <c r="P161" s="152">
        <f t="shared" si="11"/>
        <v>1500000</v>
      </c>
      <c r="Q161" s="151"/>
    </row>
    <row r="162" spans="1:17" s="153" customFormat="1" ht="15.95" customHeight="1" x14ac:dyDescent="0.2">
      <c r="A162" s="142">
        <v>11</v>
      </c>
      <c r="B162" s="143" t="s">
        <v>338</v>
      </c>
      <c r="C162" s="144" t="s">
        <v>137</v>
      </c>
      <c r="D162" s="154" t="s">
        <v>946</v>
      </c>
      <c r="E162" s="146" t="s">
        <v>879</v>
      </c>
      <c r="F162" s="155">
        <v>7.83</v>
      </c>
      <c r="G162" s="142">
        <v>76</v>
      </c>
      <c r="H162" s="149" t="s">
        <v>39</v>
      </c>
      <c r="I162" s="150">
        <v>1500000</v>
      </c>
      <c r="J162" s="151"/>
      <c r="K162" s="151"/>
      <c r="L162" s="152">
        <f t="shared" si="10"/>
        <v>1500000</v>
      </c>
      <c r="M162" s="151"/>
      <c r="N162" s="151"/>
      <c r="O162" s="151"/>
      <c r="P162" s="152">
        <f t="shared" si="11"/>
        <v>1500000</v>
      </c>
      <c r="Q162" s="151"/>
    </row>
    <row r="163" spans="1:17" s="153" customFormat="1" ht="15.95" customHeight="1" x14ac:dyDescent="0.2">
      <c r="A163" s="142">
        <v>12</v>
      </c>
      <c r="B163" s="143" t="s">
        <v>1090</v>
      </c>
      <c r="C163" s="144" t="s">
        <v>1025</v>
      </c>
      <c r="D163" s="154" t="s">
        <v>961</v>
      </c>
      <c r="E163" s="146" t="s">
        <v>878</v>
      </c>
      <c r="F163" s="155">
        <v>7.83</v>
      </c>
      <c r="G163" s="142">
        <v>74</v>
      </c>
      <c r="H163" s="149" t="s">
        <v>39</v>
      </c>
      <c r="I163" s="150">
        <v>1500000</v>
      </c>
      <c r="J163" s="151"/>
      <c r="K163" s="151"/>
      <c r="L163" s="152">
        <f t="shared" si="10"/>
        <v>1500000</v>
      </c>
      <c r="M163" s="151"/>
      <c r="N163" s="151"/>
      <c r="O163" s="151"/>
      <c r="P163" s="152">
        <f t="shared" si="11"/>
        <v>1500000</v>
      </c>
      <c r="Q163" s="151"/>
    </row>
    <row r="164" spans="1:17" s="153" customFormat="1" ht="15.95" customHeight="1" x14ac:dyDescent="0.2">
      <c r="A164" s="142">
        <v>13</v>
      </c>
      <c r="B164" s="143" t="s">
        <v>1119</v>
      </c>
      <c r="C164" s="144" t="s">
        <v>1120</v>
      </c>
      <c r="D164" s="154" t="s">
        <v>993</v>
      </c>
      <c r="E164" s="146" t="s">
        <v>1167</v>
      </c>
      <c r="F164" s="155">
        <v>7.83</v>
      </c>
      <c r="G164" s="142">
        <v>70</v>
      </c>
      <c r="H164" s="149" t="s">
        <v>39</v>
      </c>
      <c r="I164" s="150">
        <v>1500000</v>
      </c>
      <c r="J164" s="151"/>
      <c r="K164" s="151"/>
      <c r="L164" s="152">
        <f t="shared" si="10"/>
        <v>1500000</v>
      </c>
      <c r="M164" s="151"/>
      <c r="N164" s="151"/>
      <c r="O164" s="151"/>
      <c r="P164" s="152">
        <f t="shared" si="11"/>
        <v>1500000</v>
      </c>
      <c r="Q164" s="151"/>
    </row>
    <row r="165" spans="1:17" s="153" customFormat="1" ht="15.95" customHeight="1" x14ac:dyDescent="0.2">
      <c r="A165" s="142">
        <v>14</v>
      </c>
      <c r="B165" s="143" t="s">
        <v>1076</v>
      </c>
      <c r="C165" s="144" t="s">
        <v>1077</v>
      </c>
      <c r="D165" s="154" t="s">
        <v>947</v>
      </c>
      <c r="E165" s="146" t="s">
        <v>1148</v>
      </c>
      <c r="F165" s="155">
        <v>7.81</v>
      </c>
      <c r="G165" s="142">
        <v>76</v>
      </c>
      <c r="H165" s="149" t="s">
        <v>39</v>
      </c>
      <c r="I165" s="150">
        <v>1500000</v>
      </c>
      <c r="J165" s="151"/>
      <c r="K165" s="151"/>
      <c r="L165" s="152">
        <f t="shared" si="10"/>
        <v>1500000</v>
      </c>
      <c r="M165" s="151"/>
      <c r="N165" s="151"/>
      <c r="O165" s="151"/>
      <c r="P165" s="152">
        <f t="shared" si="11"/>
        <v>1500000</v>
      </c>
      <c r="Q165" s="151"/>
    </row>
    <row r="166" spans="1:17" s="153" customFormat="1" ht="15.95" customHeight="1" x14ac:dyDescent="0.2">
      <c r="A166" s="142">
        <v>15</v>
      </c>
      <c r="B166" s="143" t="s">
        <v>704</v>
      </c>
      <c r="C166" s="144" t="s">
        <v>113</v>
      </c>
      <c r="D166" s="154" t="s">
        <v>994</v>
      </c>
      <c r="E166" s="146" t="s">
        <v>877</v>
      </c>
      <c r="F166" s="155">
        <v>7.8</v>
      </c>
      <c r="G166" s="142">
        <v>70</v>
      </c>
      <c r="H166" s="149" t="s">
        <v>39</v>
      </c>
      <c r="I166" s="150">
        <v>1500000</v>
      </c>
      <c r="J166" s="151"/>
      <c r="K166" s="151"/>
      <c r="L166" s="152">
        <f t="shared" si="10"/>
        <v>1500000</v>
      </c>
      <c r="M166" s="151"/>
      <c r="N166" s="151"/>
      <c r="O166" s="151"/>
      <c r="P166" s="152">
        <f t="shared" si="11"/>
        <v>1500000</v>
      </c>
      <c r="Q166" s="151"/>
    </row>
    <row r="167" spans="1:17" s="153" customFormat="1" ht="15.95" customHeight="1" x14ac:dyDescent="0.2">
      <c r="A167" s="142">
        <v>16</v>
      </c>
      <c r="B167" s="143" t="s">
        <v>1121</v>
      </c>
      <c r="C167" s="144" t="s">
        <v>162</v>
      </c>
      <c r="D167" s="154" t="s">
        <v>995</v>
      </c>
      <c r="E167" s="146" t="s">
        <v>883</v>
      </c>
      <c r="F167" s="155">
        <v>7.8</v>
      </c>
      <c r="G167" s="142">
        <v>70</v>
      </c>
      <c r="H167" s="149" t="s">
        <v>39</v>
      </c>
      <c r="I167" s="150">
        <v>1500000</v>
      </c>
      <c r="J167" s="151"/>
      <c r="K167" s="151"/>
      <c r="L167" s="152">
        <f t="shared" si="10"/>
        <v>1500000</v>
      </c>
      <c r="M167" s="151"/>
      <c r="N167" s="151"/>
      <c r="O167" s="151"/>
      <c r="P167" s="152">
        <f t="shared" si="11"/>
        <v>1500000</v>
      </c>
      <c r="Q167" s="151"/>
    </row>
    <row r="168" spans="1:17" s="153" customFormat="1" ht="15.95" customHeight="1" x14ac:dyDescent="0.2">
      <c r="A168" s="142">
        <v>17</v>
      </c>
      <c r="B168" s="143" t="s">
        <v>171</v>
      </c>
      <c r="C168" s="144" t="s">
        <v>113</v>
      </c>
      <c r="D168" s="154" t="s">
        <v>944</v>
      </c>
      <c r="E168" s="146" t="s">
        <v>880</v>
      </c>
      <c r="F168" s="155">
        <v>7.79</v>
      </c>
      <c r="G168" s="142">
        <v>77</v>
      </c>
      <c r="H168" s="149" t="s">
        <v>39</v>
      </c>
      <c r="I168" s="150">
        <v>1500000</v>
      </c>
      <c r="J168" s="151"/>
      <c r="K168" s="151"/>
      <c r="L168" s="152">
        <f t="shared" si="10"/>
        <v>1500000</v>
      </c>
      <c r="M168" s="151"/>
      <c r="N168" s="151"/>
      <c r="O168" s="151"/>
      <c r="P168" s="152">
        <f t="shared" si="11"/>
        <v>1500000</v>
      </c>
      <c r="Q168" s="151"/>
    </row>
    <row r="169" spans="1:17" s="153" customFormat="1" ht="15.95" customHeight="1" x14ac:dyDescent="0.2">
      <c r="A169" s="142">
        <v>18</v>
      </c>
      <c r="B169" s="143" t="s">
        <v>1107</v>
      </c>
      <c r="C169" s="144" t="s">
        <v>278</v>
      </c>
      <c r="D169" s="154" t="s">
        <v>982</v>
      </c>
      <c r="E169" s="146" t="s">
        <v>1148</v>
      </c>
      <c r="F169" s="155">
        <v>7.78</v>
      </c>
      <c r="G169" s="142">
        <v>71</v>
      </c>
      <c r="H169" s="149" t="s">
        <v>39</v>
      </c>
      <c r="I169" s="150">
        <v>1500000</v>
      </c>
      <c r="J169" s="151"/>
      <c r="K169" s="151"/>
      <c r="L169" s="152">
        <f t="shared" si="10"/>
        <v>1500000</v>
      </c>
      <c r="M169" s="151"/>
      <c r="N169" s="151"/>
      <c r="O169" s="151"/>
      <c r="P169" s="152">
        <f t="shared" si="11"/>
        <v>1500000</v>
      </c>
      <c r="Q169" s="151"/>
    </row>
    <row r="170" spans="1:17" s="153" customFormat="1" ht="15.95" customHeight="1" x14ac:dyDescent="0.2">
      <c r="A170" s="142">
        <v>19</v>
      </c>
      <c r="B170" s="143" t="s">
        <v>249</v>
      </c>
      <c r="C170" s="144" t="s">
        <v>197</v>
      </c>
      <c r="D170" s="154" t="s">
        <v>971</v>
      </c>
      <c r="E170" s="146" t="s">
        <v>1160</v>
      </c>
      <c r="F170" s="155">
        <v>7.75</v>
      </c>
      <c r="G170" s="142">
        <v>73</v>
      </c>
      <c r="H170" s="149" t="s">
        <v>39</v>
      </c>
      <c r="I170" s="150">
        <v>1500000</v>
      </c>
      <c r="J170" s="151"/>
      <c r="K170" s="151"/>
      <c r="L170" s="152">
        <f t="shared" si="10"/>
        <v>1500000</v>
      </c>
      <c r="M170" s="151"/>
      <c r="N170" s="151"/>
      <c r="O170" s="151"/>
      <c r="P170" s="152">
        <f t="shared" si="11"/>
        <v>1500000</v>
      </c>
      <c r="Q170" s="151"/>
    </row>
    <row r="171" spans="1:17" s="153" customFormat="1" ht="15.95" customHeight="1" x14ac:dyDescent="0.2">
      <c r="A171" s="142">
        <v>20</v>
      </c>
      <c r="B171" s="143" t="s">
        <v>1078</v>
      </c>
      <c r="C171" s="144" t="s">
        <v>115</v>
      </c>
      <c r="D171" s="154" t="s">
        <v>948</v>
      </c>
      <c r="E171" s="146" t="s">
        <v>1141</v>
      </c>
      <c r="F171" s="155">
        <v>7.73</v>
      </c>
      <c r="G171" s="142">
        <v>76</v>
      </c>
      <c r="H171" s="149" t="s">
        <v>39</v>
      </c>
      <c r="I171" s="150">
        <v>1500000</v>
      </c>
      <c r="J171" s="151"/>
      <c r="K171" s="151"/>
      <c r="L171" s="152">
        <f t="shared" si="10"/>
        <v>1500000</v>
      </c>
      <c r="M171" s="151"/>
      <c r="N171" s="151"/>
      <c r="O171" s="151"/>
      <c r="P171" s="152">
        <f t="shared" si="11"/>
        <v>1500000</v>
      </c>
      <c r="Q171" s="151"/>
    </row>
    <row r="172" spans="1:17" s="153" customFormat="1" ht="15.95" customHeight="1" x14ac:dyDescent="0.2">
      <c r="A172" s="142">
        <v>21</v>
      </c>
      <c r="B172" s="143" t="s">
        <v>1085</v>
      </c>
      <c r="C172" s="144" t="s">
        <v>157</v>
      </c>
      <c r="D172" s="154" t="s">
        <v>954</v>
      </c>
      <c r="E172" s="146" t="s">
        <v>1141</v>
      </c>
      <c r="F172" s="155">
        <v>7.73</v>
      </c>
      <c r="G172" s="142">
        <v>75</v>
      </c>
      <c r="H172" s="149" t="s">
        <v>39</v>
      </c>
      <c r="I172" s="150">
        <v>1500000</v>
      </c>
      <c r="J172" s="151"/>
      <c r="K172" s="151"/>
      <c r="L172" s="152">
        <f t="shared" si="10"/>
        <v>1500000</v>
      </c>
      <c r="M172" s="151"/>
      <c r="N172" s="151"/>
      <c r="O172" s="151"/>
      <c r="P172" s="152">
        <f t="shared" si="11"/>
        <v>1500000</v>
      </c>
      <c r="Q172" s="151"/>
    </row>
    <row r="173" spans="1:17" s="153" customFormat="1" ht="15.95" customHeight="1" x14ac:dyDescent="0.2">
      <c r="A173" s="142">
        <v>22</v>
      </c>
      <c r="B173" s="143" t="s">
        <v>1091</v>
      </c>
      <c r="C173" s="144" t="s">
        <v>55</v>
      </c>
      <c r="D173" s="154" t="s">
        <v>962</v>
      </c>
      <c r="E173" s="146" t="s">
        <v>879</v>
      </c>
      <c r="F173" s="155">
        <v>7.73</v>
      </c>
      <c r="G173" s="142">
        <v>74</v>
      </c>
      <c r="H173" s="149" t="s">
        <v>39</v>
      </c>
      <c r="I173" s="150">
        <v>1500000</v>
      </c>
      <c r="J173" s="151"/>
      <c r="K173" s="151"/>
      <c r="L173" s="152">
        <f t="shared" si="10"/>
        <v>1500000</v>
      </c>
      <c r="M173" s="151"/>
      <c r="N173" s="151"/>
      <c r="O173" s="151"/>
      <c r="P173" s="152">
        <f t="shared" si="11"/>
        <v>1500000</v>
      </c>
      <c r="Q173" s="151"/>
    </row>
    <row r="174" spans="1:17" s="153" customFormat="1" ht="15.95" customHeight="1" x14ac:dyDescent="0.2">
      <c r="A174" s="142">
        <v>23</v>
      </c>
      <c r="B174" s="143" t="s">
        <v>184</v>
      </c>
      <c r="C174" s="144" t="s">
        <v>130</v>
      </c>
      <c r="D174" s="154" t="s">
        <v>996</v>
      </c>
      <c r="E174" s="146" t="s">
        <v>1167</v>
      </c>
      <c r="F174" s="155">
        <v>7.73</v>
      </c>
      <c r="G174" s="142">
        <v>70</v>
      </c>
      <c r="H174" s="149" t="s">
        <v>39</v>
      </c>
      <c r="I174" s="150">
        <v>1500000</v>
      </c>
      <c r="J174" s="151"/>
      <c r="K174" s="151"/>
      <c r="L174" s="152">
        <f t="shared" si="10"/>
        <v>1500000</v>
      </c>
      <c r="M174" s="151"/>
      <c r="N174" s="151"/>
      <c r="O174" s="151"/>
      <c r="P174" s="152">
        <f t="shared" si="11"/>
        <v>1500000</v>
      </c>
      <c r="Q174" s="151"/>
    </row>
    <row r="175" spans="1:17" s="153" customFormat="1" ht="15.95" customHeight="1" x14ac:dyDescent="0.2">
      <c r="A175" s="142">
        <v>24</v>
      </c>
      <c r="B175" s="143" t="s">
        <v>1122</v>
      </c>
      <c r="C175" s="144" t="s">
        <v>27</v>
      </c>
      <c r="D175" s="154" t="s">
        <v>997</v>
      </c>
      <c r="E175" s="146" t="s">
        <v>1168</v>
      </c>
      <c r="F175" s="155">
        <v>7.71</v>
      </c>
      <c r="G175" s="142">
        <v>70</v>
      </c>
      <c r="H175" s="149" t="s">
        <v>39</v>
      </c>
      <c r="I175" s="150">
        <v>1500000</v>
      </c>
      <c r="J175" s="151"/>
      <c r="K175" s="151"/>
      <c r="L175" s="152">
        <f t="shared" si="10"/>
        <v>1500000</v>
      </c>
      <c r="M175" s="151"/>
      <c r="N175" s="151"/>
      <c r="O175" s="151"/>
      <c r="P175" s="152">
        <f t="shared" si="11"/>
        <v>1500000</v>
      </c>
      <c r="Q175" s="151"/>
    </row>
    <row r="176" spans="1:17" s="153" customFormat="1" ht="15.95" customHeight="1" x14ac:dyDescent="0.2">
      <c r="A176" s="142">
        <v>25</v>
      </c>
      <c r="B176" s="143" t="s">
        <v>438</v>
      </c>
      <c r="C176" s="144" t="s">
        <v>1108</v>
      </c>
      <c r="D176" s="154" t="s">
        <v>983</v>
      </c>
      <c r="E176" s="146" t="s">
        <v>1167</v>
      </c>
      <c r="F176" s="155">
        <v>7.7</v>
      </c>
      <c r="G176" s="142">
        <v>71</v>
      </c>
      <c r="H176" s="149" t="s">
        <v>39</v>
      </c>
      <c r="I176" s="150">
        <v>1500000</v>
      </c>
      <c r="J176" s="151"/>
      <c r="K176" s="151"/>
      <c r="L176" s="152">
        <f t="shared" si="10"/>
        <v>1500000</v>
      </c>
      <c r="M176" s="151"/>
      <c r="N176" s="151"/>
      <c r="O176" s="151"/>
      <c r="P176" s="152">
        <f t="shared" si="11"/>
        <v>1500000</v>
      </c>
      <c r="Q176" s="151"/>
    </row>
    <row r="177" spans="1:17" s="153" customFormat="1" ht="15.95" customHeight="1" x14ac:dyDescent="0.2">
      <c r="A177" s="142">
        <v>26</v>
      </c>
      <c r="B177" s="143" t="s">
        <v>1109</v>
      </c>
      <c r="C177" s="144" t="s">
        <v>141</v>
      </c>
      <c r="D177" s="154" t="s">
        <v>984</v>
      </c>
      <c r="E177" s="146" t="s">
        <v>879</v>
      </c>
      <c r="F177" s="155">
        <v>7.7</v>
      </c>
      <c r="G177" s="142">
        <v>71</v>
      </c>
      <c r="H177" s="149" t="s">
        <v>39</v>
      </c>
      <c r="I177" s="150">
        <v>1500000</v>
      </c>
      <c r="J177" s="151"/>
      <c r="K177" s="151"/>
      <c r="L177" s="152">
        <f t="shared" si="10"/>
        <v>1500000</v>
      </c>
      <c r="M177" s="151"/>
      <c r="N177" s="151"/>
      <c r="O177" s="151"/>
      <c r="P177" s="152">
        <f t="shared" si="11"/>
        <v>1500000</v>
      </c>
      <c r="Q177" s="151"/>
    </row>
    <row r="178" spans="1:17" s="153" customFormat="1" ht="15.95" customHeight="1" x14ac:dyDescent="0.2">
      <c r="A178" s="142">
        <v>27</v>
      </c>
      <c r="B178" s="143" t="s">
        <v>1123</v>
      </c>
      <c r="C178" s="144" t="s">
        <v>126</v>
      </c>
      <c r="D178" s="154" t="s">
        <v>998</v>
      </c>
      <c r="E178" s="146" t="s">
        <v>1169</v>
      </c>
      <c r="F178" s="155">
        <v>7.7</v>
      </c>
      <c r="G178" s="142">
        <v>70</v>
      </c>
      <c r="H178" s="149" t="s">
        <v>39</v>
      </c>
      <c r="I178" s="150">
        <v>1500000</v>
      </c>
      <c r="J178" s="151"/>
      <c r="K178" s="151"/>
      <c r="L178" s="152">
        <f t="shared" si="10"/>
        <v>1500000</v>
      </c>
      <c r="M178" s="151"/>
      <c r="N178" s="151"/>
      <c r="O178" s="151"/>
      <c r="P178" s="152">
        <f t="shared" si="11"/>
        <v>1500000</v>
      </c>
      <c r="Q178" s="151"/>
    </row>
    <row r="179" spans="1:17" s="153" customFormat="1" ht="15.95" customHeight="1" x14ac:dyDescent="0.2">
      <c r="A179" s="142">
        <v>28</v>
      </c>
      <c r="B179" s="143" t="s">
        <v>1103</v>
      </c>
      <c r="C179" s="144" t="s">
        <v>212</v>
      </c>
      <c r="D179" s="159" t="s">
        <v>976</v>
      </c>
      <c r="E179" s="146" t="s">
        <v>1165</v>
      </c>
      <c r="F179" s="155">
        <v>7.69</v>
      </c>
      <c r="G179" s="142">
        <v>72</v>
      </c>
      <c r="H179" s="149" t="s">
        <v>39</v>
      </c>
      <c r="I179" s="150">
        <v>1500000</v>
      </c>
      <c r="J179" s="151"/>
      <c r="K179" s="151"/>
      <c r="L179" s="152">
        <f t="shared" si="10"/>
        <v>1500000</v>
      </c>
      <c r="M179" s="151"/>
      <c r="N179" s="151"/>
      <c r="O179" s="151"/>
      <c r="P179" s="152">
        <f t="shared" si="11"/>
        <v>1500000</v>
      </c>
      <c r="Q179" s="151"/>
    </row>
    <row r="180" spans="1:17" s="153" customFormat="1" ht="15.95" customHeight="1" x14ac:dyDescent="0.2">
      <c r="A180" s="142">
        <v>29</v>
      </c>
      <c r="B180" s="143" t="s">
        <v>1124</v>
      </c>
      <c r="C180" s="144" t="s">
        <v>699</v>
      </c>
      <c r="D180" s="154" t="s">
        <v>999</v>
      </c>
      <c r="E180" s="146" t="s">
        <v>878</v>
      </c>
      <c r="F180" s="155">
        <v>7.69</v>
      </c>
      <c r="G180" s="142">
        <v>70</v>
      </c>
      <c r="H180" s="149" t="s">
        <v>39</v>
      </c>
      <c r="I180" s="150">
        <v>1500000</v>
      </c>
      <c r="J180" s="151"/>
      <c r="K180" s="151"/>
      <c r="L180" s="152">
        <f t="shared" si="10"/>
        <v>1500000</v>
      </c>
      <c r="M180" s="151"/>
      <c r="N180" s="151"/>
      <c r="O180" s="151"/>
      <c r="P180" s="152">
        <f t="shared" si="11"/>
        <v>1500000</v>
      </c>
      <c r="Q180" s="151"/>
    </row>
    <row r="181" spans="1:17" s="153" customFormat="1" ht="15.95" customHeight="1" x14ac:dyDescent="0.2">
      <c r="A181" s="142">
        <v>30</v>
      </c>
      <c r="B181" s="143" t="s">
        <v>1110</v>
      </c>
      <c r="C181" s="144" t="s">
        <v>28</v>
      </c>
      <c r="D181" s="154" t="s">
        <v>985</v>
      </c>
      <c r="E181" s="146" t="s">
        <v>1148</v>
      </c>
      <c r="F181" s="155">
        <v>7.67</v>
      </c>
      <c r="G181" s="142">
        <v>71</v>
      </c>
      <c r="H181" s="149" t="s">
        <v>39</v>
      </c>
      <c r="I181" s="150">
        <v>1500000</v>
      </c>
      <c r="J181" s="151"/>
      <c r="K181" s="151"/>
      <c r="L181" s="152">
        <f t="shared" si="10"/>
        <v>1500000</v>
      </c>
      <c r="M181" s="151"/>
      <c r="N181" s="151"/>
      <c r="O181" s="151"/>
      <c r="P181" s="152">
        <f t="shared" si="11"/>
        <v>1500000</v>
      </c>
      <c r="Q181" s="151"/>
    </row>
    <row r="182" spans="1:17" s="153" customFormat="1" ht="15.95" customHeight="1" x14ac:dyDescent="0.2">
      <c r="A182" s="142">
        <v>31</v>
      </c>
      <c r="B182" s="143" t="s">
        <v>1125</v>
      </c>
      <c r="C182" s="144" t="s">
        <v>99</v>
      </c>
      <c r="D182" s="154" t="s">
        <v>1000</v>
      </c>
      <c r="E182" s="146" t="s">
        <v>1164</v>
      </c>
      <c r="F182" s="155">
        <v>7.67</v>
      </c>
      <c r="G182" s="142">
        <v>70</v>
      </c>
      <c r="H182" s="149" t="s">
        <v>39</v>
      </c>
      <c r="I182" s="150">
        <v>1500000</v>
      </c>
      <c r="J182" s="151"/>
      <c r="K182" s="151"/>
      <c r="L182" s="152">
        <f t="shared" si="10"/>
        <v>1500000</v>
      </c>
      <c r="M182" s="151"/>
      <c r="N182" s="151"/>
      <c r="O182" s="151"/>
      <c r="P182" s="152">
        <f t="shared" si="11"/>
        <v>1500000</v>
      </c>
      <c r="Q182" s="151"/>
    </row>
    <row r="183" spans="1:17" s="153" customFormat="1" ht="15.95" customHeight="1" x14ac:dyDescent="0.2">
      <c r="A183" s="142">
        <v>32</v>
      </c>
      <c r="B183" s="143" t="s">
        <v>138</v>
      </c>
      <c r="C183" s="144" t="s">
        <v>27</v>
      </c>
      <c r="D183" s="154" t="s">
        <v>1001</v>
      </c>
      <c r="E183" s="146" t="s">
        <v>1164</v>
      </c>
      <c r="F183" s="155">
        <v>7.63</v>
      </c>
      <c r="G183" s="142">
        <v>70</v>
      </c>
      <c r="H183" s="149" t="s">
        <v>39</v>
      </c>
      <c r="I183" s="150">
        <v>1500000</v>
      </c>
      <c r="J183" s="151"/>
      <c r="K183" s="151"/>
      <c r="L183" s="152">
        <f t="shared" si="10"/>
        <v>1500000</v>
      </c>
      <c r="M183" s="151"/>
      <c r="N183" s="151"/>
      <c r="O183" s="151"/>
      <c r="P183" s="152">
        <f t="shared" si="11"/>
        <v>1500000</v>
      </c>
      <c r="Q183" s="151"/>
    </row>
    <row r="184" spans="1:17" s="153" customFormat="1" ht="15.95" customHeight="1" x14ac:dyDescent="0.2">
      <c r="A184" s="142">
        <v>33</v>
      </c>
      <c r="B184" s="143" t="s">
        <v>634</v>
      </c>
      <c r="C184" s="144" t="s">
        <v>180</v>
      </c>
      <c r="D184" s="154" t="s">
        <v>986</v>
      </c>
      <c r="E184" s="146" t="s">
        <v>1164</v>
      </c>
      <c r="F184" s="155">
        <v>7.57</v>
      </c>
      <c r="G184" s="142">
        <v>71</v>
      </c>
      <c r="H184" s="149" t="s">
        <v>39</v>
      </c>
      <c r="I184" s="150">
        <v>1500000</v>
      </c>
      <c r="J184" s="151"/>
      <c r="K184" s="151"/>
      <c r="L184" s="152">
        <f t="shared" ref="L184:L215" si="12">SUM(I184,K184)</f>
        <v>1500000</v>
      </c>
      <c r="M184" s="151"/>
      <c r="N184" s="151"/>
      <c r="O184" s="151"/>
      <c r="P184" s="152">
        <f t="shared" ref="P184:P215" si="13">L184-O184</f>
        <v>1500000</v>
      </c>
      <c r="Q184" s="151"/>
    </row>
    <row r="185" spans="1:17" s="153" customFormat="1" ht="15.95" customHeight="1" x14ac:dyDescent="0.2">
      <c r="A185" s="142">
        <v>34</v>
      </c>
      <c r="B185" s="143" t="s">
        <v>123</v>
      </c>
      <c r="C185" s="144" t="s">
        <v>121</v>
      </c>
      <c r="D185" s="154" t="s">
        <v>940</v>
      </c>
      <c r="E185" s="146" t="s">
        <v>1159</v>
      </c>
      <c r="F185" s="155">
        <v>7.53</v>
      </c>
      <c r="G185" s="142">
        <v>78</v>
      </c>
      <c r="H185" s="149" t="s">
        <v>39</v>
      </c>
      <c r="I185" s="150">
        <v>1500000</v>
      </c>
      <c r="J185" s="151"/>
      <c r="K185" s="151"/>
      <c r="L185" s="152">
        <f t="shared" si="12"/>
        <v>1500000</v>
      </c>
      <c r="M185" s="151"/>
      <c r="N185" s="151"/>
      <c r="O185" s="151"/>
      <c r="P185" s="152">
        <f t="shared" si="13"/>
        <v>1500000</v>
      </c>
      <c r="Q185" s="151"/>
    </row>
    <row r="186" spans="1:17" s="153" customFormat="1" ht="15.95" customHeight="1" x14ac:dyDescent="0.2">
      <c r="A186" s="142">
        <v>35</v>
      </c>
      <c r="B186" s="143" t="s">
        <v>1050</v>
      </c>
      <c r="C186" s="144" t="s">
        <v>146</v>
      </c>
      <c r="D186" s="154" t="s">
        <v>955</v>
      </c>
      <c r="E186" s="146" t="s">
        <v>1143</v>
      </c>
      <c r="F186" s="155">
        <v>7.53</v>
      </c>
      <c r="G186" s="142">
        <v>75</v>
      </c>
      <c r="H186" s="149" t="s">
        <v>39</v>
      </c>
      <c r="I186" s="150">
        <v>1500000</v>
      </c>
      <c r="J186" s="151"/>
      <c r="K186" s="151"/>
      <c r="L186" s="152">
        <f t="shared" si="12"/>
        <v>1500000</v>
      </c>
      <c r="M186" s="151"/>
      <c r="N186" s="151"/>
      <c r="O186" s="151"/>
      <c r="P186" s="152">
        <f t="shared" si="13"/>
        <v>1500000</v>
      </c>
      <c r="Q186" s="151"/>
    </row>
    <row r="187" spans="1:17" s="153" customFormat="1" ht="15.95" customHeight="1" x14ac:dyDescent="0.2">
      <c r="A187" s="142">
        <v>36</v>
      </c>
      <c r="B187" s="143" t="s">
        <v>1126</v>
      </c>
      <c r="C187" s="144" t="s">
        <v>110</v>
      </c>
      <c r="D187" s="154" t="s">
        <v>1002</v>
      </c>
      <c r="E187" s="146" t="s">
        <v>880</v>
      </c>
      <c r="F187" s="155">
        <v>7.5</v>
      </c>
      <c r="G187" s="142">
        <v>70</v>
      </c>
      <c r="H187" s="149" t="s">
        <v>39</v>
      </c>
      <c r="I187" s="150">
        <v>1500000</v>
      </c>
      <c r="J187" s="151"/>
      <c r="K187" s="151"/>
      <c r="L187" s="152">
        <f t="shared" si="12"/>
        <v>1500000</v>
      </c>
      <c r="M187" s="151"/>
      <c r="N187" s="151"/>
      <c r="O187" s="151"/>
      <c r="P187" s="152">
        <f t="shared" si="13"/>
        <v>1500000</v>
      </c>
      <c r="Q187" s="151"/>
    </row>
    <row r="188" spans="1:17" s="153" customFormat="1" ht="15.95" customHeight="1" x14ac:dyDescent="0.2">
      <c r="A188" s="142">
        <v>37</v>
      </c>
      <c r="B188" s="143" t="s">
        <v>1086</v>
      </c>
      <c r="C188" s="144" t="s">
        <v>178</v>
      </c>
      <c r="D188" s="154" t="s">
        <v>956</v>
      </c>
      <c r="E188" s="146" t="s">
        <v>882</v>
      </c>
      <c r="F188" s="155">
        <v>7.49</v>
      </c>
      <c r="G188" s="142">
        <v>75</v>
      </c>
      <c r="H188" s="149" t="s">
        <v>39</v>
      </c>
      <c r="I188" s="150">
        <v>1500000</v>
      </c>
      <c r="J188" s="151"/>
      <c r="K188" s="151"/>
      <c r="L188" s="152">
        <f t="shared" si="12"/>
        <v>1500000</v>
      </c>
      <c r="M188" s="151"/>
      <c r="N188" s="151"/>
      <c r="O188" s="151"/>
      <c r="P188" s="152">
        <f t="shared" si="13"/>
        <v>1500000</v>
      </c>
      <c r="Q188" s="151"/>
    </row>
    <row r="189" spans="1:17" s="153" customFormat="1" ht="15.95" customHeight="1" x14ac:dyDescent="0.2">
      <c r="A189" s="142">
        <v>38</v>
      </c>
      <c r="B189" s="143" t="s">
        <v>150</v>
      </c>
      <c r="C189" s="144" t="s">
        <v>126</v>
      </c>
      <c r="D189" s="154" t="s">
        <v>1003</v>
      </c>
      <c r="E189" s="146" t="s">
        <v>1170</v>
      </c>
      <c r="F189" s="155">
        <v>7.49</v>
      </c>
      <c r="G189" s="142">
        <v>70</v>
      </c>
      <c r="H189" s="149" t="s">
        <v>39</v>
      </c>
      <c r="I189" s="150">
        <v>1500000</v>
      </c>
      <c r="J189" s="151"/>
      <c r="K189" s="151"/>
      <c r="L189" s="152">
        <f t="shared" si="12"/>
        <v>1500000</v>
      </c>
      <c r="M189" s="151"/>
      <c r="N189" s="151"/>
      <c r="O189" s="151"/>
      <c r="P189" s="152">
        <f t="shared" si="13"/>
        <v>1500000</v>
      </c>
      <c r="Q189" s="151"/>
    </row>
    <row r="190" spans="1:17" s="153" customFormat="1" ht="15.95" customHeight="1" x14ac:dyDescent="0.2">
      <c r="A190" s="142">
        <v>39</v>
      </c>
      <c r="B190" s="143" t="s">
        <v>1104</v>
      </c>
      <c r="C190" s="144" t="s">
        <v>430</v>
      </c>
      <c r="D190" s="154" t="s">
        <v>977</v>
      </c>
      <c r="E190" s="146" t="s">
        <v>878</v>
      </c>
      <c r="F190" s="155">
        <v>7.48</v>
      </c>
      <c r="G190" s="142">
        <v>72</v>
      </c>
      <c r="H190" s="149" t="s">
        <v>39</v>
      </c>
      <c r="I190" s="150">
        <v>1500000</v>
      </c>
      <c r="J190" s="151"/>
      <c r="K190" s="151"/>
      <c r="L190" s="152">
        <f t="shared" si="12"/>
        <v>1500000</v>
      </c>
      <c r="M190" s="151"/>
      <c r="N190" s="151"/>
      <c r="O190" s="151"/>
      <c r="P190" s="152">
        <f t="shared" si="13"/>
        <v>1500000</v>
      </c>
      <c r="Q190" s="151"/>
    </row>
    <row r="191" spans="1:17" s="153" customFormat="1" ht="15.95" customHeight="1" x14ac:dyDescent="0.2">
      <c r="A191" s="142">
        <v>40</v>
      </c>
      <c r="B191" s="143" t="s">
        <v>1079</v>
      </c>
      <c r="C191" s="144" t="s">
        <v>141</v>
      </c>
      <c r="D191" s="154" t="s">
        <v>949</v>
      </c>
      <c r="E191" s="146" t="s">
        <v>877</v>
      </c>
      <c r="F191" s="155">
        <v>7.47</v>
      </c>
      <c r="G191" s="142">
        <v>76</v>
      </c>
      <c r="H191" s="149" t="s">
        <v>39</v>
      </c>
      <c r="I191" s="150">
        <v>1500000</v>
      </c>
      <c r="J191" s="151"/>
      <c r="K191" s="151"/>
      <c r="L191" s="152">
        <f t="shared" si="12"/>
        <v>1500000</v>
      </c>
      <c r="M191" s="151"/>
      <c r="N191" s="151"/>
      <c r="O191" s="151"/>
      <c r="P191" s="152">
        <f t="shared" si="13"/>
        <v>1500000</v>
      </c>
      <c r="Q191" s="151"/>
    </row>
    <row r="192" spans="1:17" s="153" customFormat="1" ht="15.95" customHeight="1" x14ac:dyDescent="0.2">
      <c r="A192" s="142">
        <v>41</v>
      </c>
      <c r="B192" s="143" t="s">
        <v>1127</v>
      </c>
      <c r="C192" s="144" t="s">
        <v>248</v>
      </c>
      <c r="D192" s="154" t="s">
        <v>1004</v>
      </c>
      <c r="E192" s="146" t="s">
        <v>1171</v>
      </c>
      <c r="F192" s="155">
        <v>7.47</v>
      </c>
      <c r="G192" s="142">
        <v>70</v>
      </c>
      <c r="H192" s="149" t="s">
        <v>39</v>
      </c>
      <c r="I192" s="150">
        <v>1500000</v>
      </c>
      <c r="J192" s="151"/>
      <c r="K192" s="151"/>
      <c r="L192" s="152">
        <f t="shared" si="12"/>
        <v>1500000</v>
      </c>
      <c r="M192" s="151"/>
      <c r="N192" s="151"/>
      <c r="O192" s="151"/>
      <c r="P192" s="152">
        <f t="shared" si="13"/>
        <v>1500000</v>
      </c>
      <c r="Q192" s="151"/>
    </row>
    <row r="193" spans="1:17" s="153" customFormat="1" ht="15.95" customHeight="1" x14ac:dyDescent="0.2">
      <c r="A193" s="142">
        <v>42</v>
      </c>
      <c r="B193" s="143" t="s">
        <v>749</v>
      </c>
      <c r="C193" s="144" t="s">
        <v>103</v>
      </c>
      <c r="D193" s="154" t="s">
        <v>1005</v>
      </c>
      <c r="E193" s="146" t="s">
        <v>880</v>
      </c>
      <c r="F193" s="155">
        <v>7.47</v>
      </c>
      <c r="G193" s="142">
        <v>70</v>
      </c>
      <c r="H193" s="149" t="s">
        <v>39</v>
      </c>
      <c r="I193" s="150">
        <v>1500000</v>
      </c>
      <c r="J193" s="151"/>
      <c r="K193" s="151"/>
      <c r="L193" s="152">
        <f t="shared" si="12"/>
        <v>1500000</v>
      </c>
      <c r="M193" s="151"/>
      <c r="N193" s="151"/>
      <c r="O193" s="151"/>
      <c r="P193" s="152">
        <f t="shared" si="13"/>
        <v>1500000</v>
      </c>
      <c r="Q193" s="151"/>
    </row>
    <row r="194" spans="1:17" s="153" customFormat="1" ht="15.95" customHeight="1" x14ac:dyDescent="0.2">
      <c r="A194" s="142">
        <v>43</v>
      </c>
      <c r="B194" s="143" t="s">
        <v>1128</v>
      </c>
      <c r="C194" s="144" t="s">
        <v>1129</v>
      </c>
      <c r="D194" s="154" t="s">
        <v>1006</v>
      </c>
      <c r="E194" s="146" t="s">
        <v>1153</v>
      </c>
      <c r="F194" s="155">
        <v>7.45</v>
      </c>
      <c r="G194" s="142">
        <v>70</v>
      </c>
      <c r="H194" s="149" t="s">
        <v>39</v>
      </c>
      <c r="I194" s="150">
        <v>1500000</v>
      </c>
      <c r="J194" s="151"/>
      <c r="K194" s="151"/>
      <c r="L194" s="152">
        <f t="shared" si="12"/>
        <v>1500000</v>
      </c>
      <c r="M194" s="151"/>
      <c r="N194" s="151"/>
      <c r="O194" s="151"/>
      <c r="P194" s="152">
        <f t="shared" si="13"/>
        <v>1500000</v>
      </c>
      <c r="Q194" s="151"/>
    </row>
    <row r="195" spans="1:17" s="153" customFormat="1" ht="15.95" customHeight="1" x14ac:dyDescent="0.2">
      <c r="A195" s="142">
        <v>44</v>
      </c>
      <c r="B195" s="143" t="s">
        <v>1092</v>
      </c>
      <c r="C195" s="144" t="s">
        <v>204</v>
      </c>
      <c r="D195" s="154" t="s">
        <v>963</v>
      </c>
      <c r="E195" s="146" t="s">
        <v>1162</v>
      </c>
      <c r="F195" s="155">
        <v>7.43</v>
      </c>
      <c r="G195" s="142">
        <v>74</v>
      </c>
      <c r="H195" s="149" t="s">
        <v>39</v>
      </c>
      <c r="I195" s="150">
        <v>1500000</v>
      </c>
      <c r="J195" s="151"/>
      <c r="K195" s="151"/>
      <c r="L195" s="152">
        <f t="shared" si="12"/>
        <v>1500000</v>
      </c>
      <c r="M195" s="151"/>
      <c r="N195" s="151"/>
      <c r="O195" s="151"/>
      <c r="P195" s="152">
        <f t="shared" si="13"/>
        <v>1500000</v>
      </c>
      <c r="Q195" s="151"/>
    </row>
    <row r="196" spans="1:17" s="153" customFormat="1" ht="15.95" customHeight="1" x14ac:dyDescent="0.2">
      <c r="A196" s="142">
        <v>45</v>
      </c>
      <c r="B196" s="143" t="s">
        <v>1074</v>
      </c>
      <c r="C196" s="144" t="s">
        <v>1075</v>
      </c>
      <c r="D196" s="154" t="s">
        <v>945</v>
      </c>
      <c r="E196" s="146" t="s">
        <v>1160</v>
      </c>
      <c r="F196" s="155">
        <v>7.42</v>
      </c>
      <c r="G196" s="142">
        <v>77</v>
      </c>
      <c r="H196" s="149" t="s">
        <v>39</v>
      </c>
      <c r="I196" s="150">
        <v>1500000</v>
      </c>
      <c r="J196" s="151"/>
      <c r="K196" s="151"/>
      <c r="L196" s="152">
        <f t="shared" si="12"/>
        <v>1500000</v>
      </c>
      <c r="M196" s="151"/>
      <c r="N196" s="151"/>
      <c r="O196" s="151"/>
      <c r="P196" s="152">
        <f t="shared" si="13"/>
        <v>1500000</v>
      </c>
      <c r="Q196" s="151"/>
    </row>
    <row r="197" spans="1:17" s="153" customFormat="1" ht="15.95" customHeight="1" x14ac:dyDescent="0.2">
      <c r="A197" s="142">
        <v>46</v>
      </c>
      <c r="B197" s="143" t="s">
        <v>1087</v>
      </c>
      <c r="C197" s="144" t="s">
        <v>285</v>
      </c>
      <c r="D197" s="154" t="s">
        <v>957</v>
      </c>
      <c r="E197" s="146" t="s">
        <v>881</v>
      </c>
      <c r="F197" s="155">
        <v>7.41</v>
      </c>
      <c r="G197" s="142">
        <v>75</v>
      </c>
      <c r="H197" s="149" t="s">
        <v>39</v>
      </c>
      <c r="I197" s="150">
        <v>1500000</v>
      </c>
      <c r="J197" s="151"/>
      <c r="K197" s="151"/>
      <c r="L197" s="152">
        <f t="shared" si="12"/>
        <v>1500000</v>
      </c>
      <c r="M197" s="151"/>
      <c r="N197" s="151"/>
      <c r="O197" s="151"/>
      <c r="P197" s="152">
        <f t="shared" si="13"/>
        <v>1500000</v>
      </c>
      <c r="Q197" s="151"/>
    </row>
    <row r="198" spans="1:17" s="153" customFormat="1" ht="15.95" customHeight="1" x14ac:dyDescent="0.2">
      <c r="A198" s="142">
        <v>47</v>
      </c>
      <c r="B198" s="143" t="s">
        <v>1093</v>
      </c>
      <c r="C198" s="144" t="s">
        <v>636</v>
      </c>
      <c r="D198" s="154" t="s">
        <v>964</v>
      </c>
      <c r="E198" s="146" t="s">
        <v>879</v>
      </c>
      <c r="F198" s="155">
        <v>7.4</v>
      </c>
      <c r="G198" s="142">
        <v>74</v>
      </c>
      <c r="H198" s="149" t="s">
        <v>39</v>
      </c>
      <c r="I198" s="150">
        <v>1500000</v>
      </c>
      <c r="J198" s="151"/>
      <c r="K198" s="151"/>
      <c r="L198" s="152">
        <f t="shared" si="12"/>
        <v>1500000</v>
      </c>
      <c r="M198" s="151"/>
      <c r="N198" s="151"/>
      <c r="O198" s="151"/>
      <c r="P198" s="152">
        <f t="shared" si="13"/>
        <v>1500000</v>
      </c>
      <c r="Q198" s="151"/>
    </row>
    <row r="199" spans="1:17" s="153" customFormat="1" ht="15.95" customHeight="1" x14ac:dyDescent="0.2">
      <c r="A199" s="142">
        <v>48</v>
      </c>
      <c r="B199" s="143" t="s">
        <v>1111</v>
      </c>
      <c r="C199" s="144" t="s">
        <v>1112</v>
      </c>
      <c r="D199" s="154" t="s">
        <v>987</v>
      </c>
      <c r="E199" s="146" t="s">
        <v>1161</v>
      </c>
      <c r="F199" s="155">
        <v>7.38</v>
      </c>
      <c r="G199" s="142">
        <v>71</v>
      </c>
      <c r="H199" s="149" t="s">
        <v>39</v>
      </c>
      <c r="I199" s="150">
        <v>1500000</v>
      </c>
      <c r="J199" s="151"/>
      <c r="K199" s="151"/>
      <c r="L199" s="152">
        <f t="shared" si="12"/>
        <v>1500000</v>
      </c>
      <c r="M199" s="151"/>
      <c r="N199" s="151"/>
      <c r="O199" s="151"/>
      <c r="P199" s="152">
        <f t="shared" si="13"/>
        <v>1500000</v>
      </c>
      <c r="Q199" s="151"/>
    </row>
    <row r="200" spans="1:17" s="153" customFormat="1" ht="15.95" customHeight="1" x14ac:dyDescent="0.2">
      <c r="A200" s="142">
        <v>49</v>
      </c>
      <c r="B200" s="143" t="s">
        <v>124</v>
      </c>
      <c r="C200" s="144" t="s">
        <v>842</v>
      </c>
      <c r="D200" s="159" t="s">
        <v>1007</v>
      </c>
      <c r="E200" s="146" t="s">
        <v>1172</v>
      </c>
      <c r="F200" s="155">
        <v>7.33</v>
      </c>
      <c r="G200" s="142">
        <v>70</v>
      </c>
      <c r="H200" s="149" t="s">
        <v>39</v>
      </c>
      <c r="I200" s="150">
        <v>1500000</v>
      </c>
      <c r="J200" s="151"/>
      <c r="K200" s="151"/>
      <c r="L200" s="152">
        <f t="shared" si="12"/>
        <v>1500000</v>
      </c>
      <c r="M200" s="151"/>
      <c r="N200" s="151"/>
      <c r="O200" s="151"/>
      <c r="P200" s="152">
        <f t="shared" si="13"/>
        <v>1500000</v>
      </c>
      <c r="Q200" s="151"/>
    </row>
    <row r="201" spans="1:17" s="153" customFormat="1" ht="15.95" customHeight="1" x14ac:dyDescent="0.2">
      <c r="A201" s="142">
        <v>50</v>
      </c>
      <c r="B201" s="143" t="s">
        <v>1130</v>
      </c>
      <c r="C201" s="144" t="s">
        <v>235</v>
      </c>
      <c r="D201" s="154" t="s">
        <v>1008</v>
      </c>
      <c r="E201" s="146" t="s">
        <v>1146</v>
      </c>
      <c r="F201" s="155">
        <v>7.33</v>
      </c>
      <c r="G201" s="142">
        <v>70</v>
      </c>
      <c r="H201" s="149" t="s">
        <v>39</v>
      </c>
      <c r="I201" s="150">
        <v>1500000</v>
      </c>
      <c r="J201" s="151"/>
      <c r="K201" s="151"/>
      <c r="L201" s="152">
        <f t="shared" si="12"/>
        <v>1500000</v>
      </c>
      <c r="M201" s="151"/>
      <c r="N201" s="151"/>
      <c r="O201" s="151"/>
      <c r="P201" s="152">
        <f t="shared" si="13"/>
        <v>1500000</v>
      </c>
      <c r="Q201" s="151"/>
    </row>
    <row r="202" spans="1:17" s="153" customFormat="1" ht="15.95" customHeight="1" x14ac:dyDescent="0.2">
      <c r="A202" s="142">
        <v>51</v>
      </c>
      <c r="B202" s="143" t="s">
        <v>571</v>
      </c>
      <c r="C202" s="144" t="s">
        <v>162</v>
      </c>
      <c r="D202" s="154" t="s">
        <v>1009</v>
      </c>
      <c r="E202" s="146" t="s">
        <v>1146</v>
      </c>
      <c r="F202" s="155">
        <v>7.33</v>
      </c>
      <c r="G202" s="142">
        <v>70</v>
      </c>
      <c r="H202" s="149" t="s">
        <v>39</v>
      </c>
      <c r="I202" s="150">
        <v>1500000</v>
      </c>
      <c r="J202" s="151"/>
      <c r="K202" s="151"/>
      <c r="L202" s="152">
        <f t="shared" si="12"/>
        <v>1500000</v>
      </c>
      <c r="M202" s="151"/>
      <c r="N202" s="151"/>
      <c r="O202" s="151"/>
      <c r="P202" s="152">
        <f t="shared" si="13"/>
        <v>1500000</v>
      </c>
      <c r="Q202" s="151"/>
    </row>
    <row r="203" spans="1:17" s="153" customFormat="1" ht="15.95" customHeight="1" x14ac:dyDescent="0.2">
      <c r="A203" s="142">
        <v>52</v>
      </c>
      <c r="B203" s="143" t="s">
        <v>1131</v>
      </c>
      <c r="C203" s="144" t="s">
        <v>54</v>
      </c>
      <c r="D203" s="154" t="s">
        <v>1010</v>
      </c>
      <c r="E203" s="146" t="s">
        <v>1146</v>
      </c>
      <c r="F203" s="155">
        <v>7.3</v>
      </c>
      <c r="G203" s="142">
        <v>70</v>
      </c>
      <c r="H203" s="149" t="s">
        <v>39</v>
      </c>
      <c r="I203" s="150">
        <v>1500000</v>
      </c>
      <c r="J203" s="151"/>
      <c r="K203" s="151"/>
      <c r="L203" s="152">
        <f t="shared" si="12"/>
        <v>1500000</v>
      </c>
      <c r="M203" s="151"/>
      <c r="N203" s="151"/>
      <c r="O203" s="151"/>
      <c r="P203" s="152">
        <f t="shared" si="13"/>
        <v>1500000</v>
      </c>
      <c r="Q203" s="151"/>
    </row>
    <row r="204" spans="1:17" s="153" customFormat="1" ht="15.95" customHeight="1" x14ac:dyDescent="0.2">
      <c r="A204" s="142">
        <v>53</v>
      </c>
      <c r="B204" s="143" t="s">
        <v>1080</v>
      </c>
      <c r="C204" s="144" t="s">
        <v>1037</v>
      </c>
      <c r="D204" s="154" t="s">
        <v>950</v>
      </c>
      <c r="E204" s="146" t="s">
        <v>1159</v>
      </c>
      <c r="F204" s="155">
        <v>7.27</v>
      </c>
      <c r="G204" s="142">
        <v>76</v>
      </c>
      <c r="H204" s="149" t="s">
        <v>39</v>
      </c>
      <c r="I204" s="150">
        <v>1500000</v>
      </c>
      <c r="J204" s="151"/>
      <c r="K204" s="151"/>
      <c r="L204" s="152">
        <f t="shared" si="12"/>
        <v>1500000</v>
      </c>
      <c r="M204" s="151"/>
      <c r="N204" s="151"/>
      <c r="O204" s="151"/>
      <c r="P204" s="152">
        <f t="shared" si="13"/>
        <v>1500000</v>
      </c>
      <c r="Q204" s="151"/>
    </row>
    <row r="205" spans="1:17" s="153" customFormat="1" ht="15.95" customHeight="1" x14ac:dyDescent="0.2">
      <c r="A205" s="142">
        <v>54</v>
      </c>
      <c r="B205" s="143" t="s">
        <v>553</v>
      </c>
      <c r="C205" s="144" t="s">
        <v>135</v>
      </c>
      <c r="D205" s="154" t="s">
        <v>958</v>
      </c>
      <c r="E205" s="146" t="s">
        <v>879</v>
      </c>
      <c r="F205" s="155">
        <v>7.27</v>
      </c>
      <c r="G205" s="142">
        <v>75</v>
      </c>
      <c r="H205" s="149" t="s">
        <v>39</v>
      </c>
      <c r="I205" s="150">
        <v>1500000</v>
      </c>
      <c r="J205" s="151"/>
      <c r="K205" s="151"/>
      <c r="L205" s="152">
        <f t="shared" si="12"/>
        <v>1500000</v>
      </c>
      <c r="M205" s="151"/>
      <c r="N205" s="151"/>
      <c r="O205" s="151"/>
      <c r="P205" s="152">
        <f t="shared" si="13"/>
        <v>1500000</v>
      </c>
      <c r="Q205" s="151"/>
    </row>
    <row r="206" spans="1:17" s="153" customFormat="1" ht="15.95" customHeight="1" x14ac:dyDescent="0.2">
      <c r="A206" s="142">
        <v>55</v>
      </c>
      <c r="B206" s="143" t="s">
        <v>1094</v>
      </c>
      <c r="C206" s="144" t="s">
        <v>180</v>
      </c>
      <c r="D206" s="159" t="s">
        <v>965</v>
      </c>
      <c r="E206" s="146" t="s">
        <v>1163</v>
      </c>
      <c r="F206" s="155">
        <v>7.27</v>
      </c>
      <c r="G206" s="142">
        <v>74</v>
      </c>
      <c r="H206" s="149" t="s">
        <v>39</v>
      </c>
      <c r="I206" s="150">
        <v>1500000</v>
      </c>
      <c r="J206" s="151"/>
      <c r="K206" s="151"/>
      <c r="L206" s="152">
        <f t="shared" si="12"/>
        <v>1500000</v>
      </c>
      <c r="M206" s="151"/>
      <c r="N206" s="151"/>
      <c r="O206" s="151"/>
      <c r="P206" s="152">
        <f t="shared" si="13"/>
        <v>1500000</v>
      </c>
      <c r="Q206" s="151"/>
    </row>
    <row r="207" spans="1:17" s="153" customFormat="1" ht="15.95" customHeight="1" x14ac:dyDescent="0.2">
      <c r="A207" s="142">
        <v>56</v>
      </c>
      <c r="B207" s="143" t="s">
        <v>216</v>
      </c>
      <c r="C207" s="144" t="s">
        <v>1068</v>
      </c>
      <c r="D207" s="154" t="s">
        <v>966</v>
      </c>
      <c r="E207" s="146" t="s">
        <v>879</v>
      </c>
      <c r="F207" s="155">
        <v>7.27</v>
      </c>
      <c r="G207" s="142">
        <v>74</v>
      </c>
      <c r="H207" s="149" t="s">
        <v>39</v>
      </c>
      <c r="I207" s="150">
        <v>1500000</v>
      </c>
      <c r="J207" s="151"/>
      <c r="K207" s="151"/>
      <c r="L207" s="152">
        <f t="shared" si="12"/>
        <v>1500000</v>
      </c>
      <c r="M207" s="151"/>
      <c r="N207" s="151"/>
      <c r="O207" s="151"/>
      <c r="P207" s="152">
        <f t="shared" si="13"/>
        <v>1500000</v>
      </c>
      <c r="Q207" s="151"/>
    </row>
    <row r="208" spans="1:17" s="153" customFormat="1" ht="15.95" customHeight="1" x14ac:dyDescent="0.2">
      <c r="A208" s="142">
        <v>57</v>
      </c>
      <c r="B208" s="143" t="s">
        <v>1095</v>
      </c>
      <c r="C208" s="144" t="s">
        <v>1096</v>
      </c>
      <c r="D208" s="154" t="s">
        <v>967</v>
      </c>
      <c r="E208" s="146" t="s">
        <v>878</v>
      </c>
      <c r="F208" s="155">
        <v>7.26</v>
      </c>
      <c r="G208" s="142">
        <v>74</v>
      </c>
      <c r="H208" s="149" t="s">
        <v>39</v>
      </c>
      <c r="I208" s="150">
        <v>1500000</v>
      </c>
      <c r="J208" s="151"/>
      <c r="K208" s="151"/>
      <c r="L208" s="152">
        <f t="shared" si="12"/>
        <v>1500000</v>
      </c>
      <c r="M208" s="151"/>
      <c r="N208" s="151"/>
      <c r="O208" s="151"/>
      <c r="P208" s="152">
        <f t="shared" si="13"/>
        <v>1500000</v>
      </c>
      <c r="Q208" s="151"/>
    </row>
    <row r="209" spans="1:17" s="153" customFormat="1" ht="15.95" customHeight="1" x14ac:dyDescent="0.2">
      <c r="A209" s="142">
        <v>58</v>
      </c>
      <c r="B209" s="143" t="s">
        <v>1132</v>
      </c>
      <c r="C209" s="144" t="s">
        <v>28</v>
      </c>
      <c r="D209" s="154" t="s">
        <v>1011</v>
      </c>
      <c r="E209" s="146" t="s">
        <v>1148</v>
      </c>
      <c r="F209" s="155">
        <v>7.26</v>
      </c>
      <c r="G209" s="142">
        <v>70</v>
      </c>
      <c r="H209" s="149" t="s">
        <v>39</v>
      </c>
      <c r="I209" s="150">
        <v>1500000</v>
      </c>
      <c r="J209" s="151"/>
      <c r="K209" s="151"/>
      <c r="L209" s="152">
        <f t="shared" si="12"/>
        <v>1500000</v>
      </c>
      <c r="M209" s="151"/>
      <c r="N209" s="151"/>
      <c r="O209" s="151"/>
      <c r="P209" s="152">
        <f t="shared" si="13"/>
        <v>1500000</v>
      </c>
      <c r="Q209" s="151"/>
    </row>
    <row r="210" spans="1:17" s="153" customFormat="1" ht="15.95" customHeight="1" x14ac:dyDescent="0.2">
      <c r="A210" s="142">
        <v>59</v>
      </c>
      <c r="B210" s="143" t="s">
        <v>1113</v>
      </c>
      <c r="C210" s="144" t="s">
        <v>415</v>
      </c>
      <c r="D210" s="154" t="s">
        <v>988</v>
      </c>
      <c r="E210" s="146" t="s">
        <v>885</v>
      </c>
      <c r="F210" s="155">
        <v>7.25</v>
      </c>
      <c r="G210" s="142">
        <v>71</v>
      </c>
      <c r="H210" s="149" t="s">
        <v>39</v>
      </c>
      <c r="I210" s="150">
        <v>1500000</v>
      </c>
      <c r="J210" s="151"/>
      <c r="K210" s="151"/>
      <c r="L210" s="152">
        <f t="shared" si="12"/>
        <v>1500000</v>
      </c>
      <c r="M210" s="151"/>
      <c r="N210" s="151"/>
      <c r="O210" s="151"/>
      <c r="P210" s="152">
        <f t="shared" si="13"/>
        <v>1500000</v>
      </c>
      <c r="Q210" s="151"/>
    </row>
    <row r="211" spans="1:17" s="153" customFormat="1" ht="15.95" customHeight="1" x14ac:dyDescent="0.2">
      <c r="A211" s="142">
        <v>60</v>
      </c>
      <c r="B211" s="143" t="s">
        <v>1081</v>
      </c>
      <c r="C211" s="144" t="s">
        <v>89</v>
      </c>
      <c r="D211" s="154" t="s">
        <v>951</v>
      </c>
      <c r="E211" s="146" t="s">
        <v>1158</v>
      </c>
      <c r="F211" s="155">
        <v>7.23</v>
      </c>
      <c r="G211" s="142">
        <v>76</v>
      </c>
      <c r="H211" s="149" t="s">
        <v>39</v>
      </c>
      <c r="I211" s="150">
        <v>1500000</v>
      </c>
      <c r="J211" s="151"/>
      <c r="K211" s="151"/>
      <c r="L211" s="152">
        <f t="shared" si="12"/>
        <v>1500000</v>
      </c>
      <c r="M211" s="151"/>
      <c r="N211" s="151"/>
      <c r="O211" s="151"/>
      <c r="P211" s="152">
        <f t="shared" si="13"/>
        <v>1500000</v>
      </c>
      <c r="Q211" s="151"/>
    </row>
    <row r="212" spans="1:17" s="153" customFormat="1" ht="15.95" customHeight="1" x14ac:dyDescent="0.2">
      <c r="A212" s="142">
        <v>61</v>
      </c>
      <c r="B212" s="143" t="s">
        <v>240</v>
      </c>
      <c r="C212" s="144" t="s">
        <v>1133</v>
      </c>
      <c r="D212" s="154" t="s">
        <v>1012</v>
      </c>
      <c r="E212" s="146" t="s">
        <v>877</v>
      </c>
      <c r="F212" s="155">
        <v>7.23</v>
      </c>
      <c r="G212" s="142">
        <v>70</v>
      </c>
      <c r="H212" s="149" t="s">
        <v>39</v>
      </c>
      <c r="I212" s="150">
        <v>1500000</v>
      </c>
      <c r="J212" s="151"/>
      <c r="K212" s="151"/>
      <c r="L212" s="152">
        <f t="shared" si="12"/>
        <v>1500000</v>
      </c>
      <c r="M212" s="151"/>
      <c r="N212" s="151"/>
      <c r="O212" s="151"/>
      <c r="P212" s="152">
        <f t="shared" si="13"/>
        <v>1500000</v>
      </c>
      <c r="Q212" s="151"/>
    </row>
    <row r="213" spans="1:17" s="153" customFormat="1" ht="15.95" customHeight="1" x14ac:dyDescent="0.2">
      <c r="A213" s="142">
        <v>62</v>
      </c>
      <c r="B213" s="143" t="s">
        <v>1134</v>
      </c>
      <c r="C213" s="144" t="s">
        <v>433</v>
      </c>
      <c r="D213" s="154" t="s">
        <v>1013</v>
      </c>
      <c r="E213" s="146" t="s">
        <v>1159</v>
      </c>
      <c r="F213" s="155">
        <v>7.23</v>
      </c>
      <c r="G213" s="142">
        <v>70</v>
      </c>
      <c r="H213" s="149" t="s">
        <v>39</v>
      </c>
      <c r="I213" s="150">
        <v>1500000</v>
      </c>
      <c r="J213" s="151"/>
      <c r="K213" s="151"/>
      <c r="L213" s="152">
        <f t="shared" si="12"/>
        <v>1500000</v>
      </c>
      <c r="M213" s="151"/>
      <c r="N213" s="151"/>
      <c r="O213" s="151"/>
      <c r="P213" s="152">
        <f t="shared" si="13"/>
        <v>1500000</v>
      </c>
      <c r="Q213" s="151"/>
    </row>
    <row r="214" spans="1:17" s="153" customFormat="1" ht="15.95" customHeight="1" x14ac:dyDescent="0.2">
      <c r="A214" s="142">
        <v>63</v>
      </c>
      <c r="B214" s="143" t="s">
        <v>1135</v>
      </c>
      <c r="C214" s="144" t="s">
        <v>1136</v>
      </c>
      <c r="D214" s="154" t="s">
        <v>1014</v>
      </c>
      <c r="E214" s="146" t="s">
        <v>1153</v>
      </c>
      <c r="F214" s="155">
        <v>7.21</v>
      </c>
      <c r="G214" s="142">
        <v>70</v>
      </c>
      <c r="H214" s="149" t="s">
        <v>39</v>
      </c>
      <c r="I214" s="150">
        <v>1500000</v>
      </c>
      <c r="J214" s="151"/>
      <c r="K214" s="151"/>
      <c r="L214" s="152">
        <f t="shared" si="12"/>
        <v>1500000</v>
      </c>
      <c r="M214" s="151"/>
      <c r="N214" s="151"/>
      <c r="O214" s="151"/>
      <c r="P214" s="152">
        <f t="shared" si="13"/>
        <v>1500000</v>
      </c>
      <c r="Q214" s="151"/>
    </row>
    <row r="215" spans="1:17" s="153" customFormat="1" ht="15.95" customHeight="1" x14ac:dyDescent="0.2">
      <c r="A215" s="142">
        <v>64</v>
      </c>
      <c r="B215" s="143" t="s">
        <v>1100</v>
      </c>
      <c r="C215" s="144" t="s">
        <v>31</v>
      </c>
      <c r="D215" s="154" t="s">
        <v>972</v>
      </c>
      <c r="E215" s="146" t="s">
        <v>839</v>
      </c>
      <c r="F215" s="155">
        <v>7.2</v>
      </c>
      <c r="G215" s="142">
        <v>73</v>
      </c>
      <c r="H215" s="149" t="s">
        <v>39</v>
      </c>
      <c r="I215" s="150">
        <v>1500000</v>
      </c>
      <c r="J215" s="151"/>
      <c r="K215" s="151"/>
      <c r="L215" s="152">
        <f t="shared" si="12"/>
        <v>1500000</v>
      </c>
      <c r="M215" s="151"/>
      <c r="N215" s="151"/>
      <c r="O215" s="151"/>
      <c r="P215" s="152">
        <f t="shared" si="13"/>
        <v>1500000</v>
      </c>
      <c r="Q215" s="151"/>
    </row>
    <row r="216" spans="1:17" s="153" customFormat="1" ht="15.95" customHeight="1" x14ac:dyDescent="0.2">
      <c r="A216" s="142">
        <v>65</v>
      </c>
      <c r="B216" s="143" t="s">
        <v>1137</v>
      </c>
      <c r="C216" s="144" t="s">
        <v>1023</v>
      </c>
      <c r="D216" s="154" t="s">
        <v>1015</v>
      </c>
      <c r="E216" s="146" t="s">
        <v>1173</v>
      </c>
      <c r="F216" s="155">
        <v>7.19</v>
      </c>
      <c r="G216" s="142">
        <v>70</v>
      </c>
      <c r="H216" s="149" t="s">
        <v>39</v>
      </c>
      <c r="I216" s="150">
        <v>1500000</v>
      </c>
      <c r="J216" s="151"/>
      <c r="K216" s="151"/>
      <c r="L216" s="152">
        <f t="shared" ref="L216:L231" si="14">SUM(I216,K216)</f>
        <v>1500000</v>
      </c>
      <c r="M216" s="151"/>
      <c r="N216" s="151"/>
      <c r="O216" s="151"/>
      <c r="P216" s="152">
        <f t="shared" ref="P216:P231" si="15">L216-O216</f>
        <v>1500000</v>
      </c>
      <c r="Q216" s="151"/>
    </row>
    <row r="217" spans="1:17" s="153" customFormat="1" ht="15.95" customHeight="1" x14ac:dyDescent="0.2">
      <c r="A217" s="142">
        <v>66</v>
      </c>
      <c r="B217" s="143" t="s">
        <v>239</v>
      </c>
      <c r="C217" s="144" t="s">
        <v>27</v>
      </c>
      <c r="D217" s="154" t="s">
        <v>968</v>
      </c>
      <c r="E217" s="146" t="s">
        <v>879</v>
      </c>
      <c r="F217" s="155">
        <v>7.17</v>
      </c>
      <c r="G217" s="142">
        <v>74</v>
      </c>
      <c r="H217" s="149" t="s">
        <v>39</v>
      </c>
      <c r="I217" s="150">
        <v>1500000</v>
      </c>
      <c r="J217" s="151"/>
      <c r="K217" s="151"/>
      <c r="L217" s="152">
        <f t="shared" si="14"/>
        <v>1500000</v>
      </c>
      <c r="M217" s="151"/>
      <c r="N217" s="151"/>
      <c r="O217" s="151"/>
      <c r="P217" s="152">
        <f t="shared" si="15"/>
        <v>1500000</v>
      </c>
      <c r="Q217" s="151"/>
    </row>
    <row r="218" spans="1:17" s="153" customFormat="1" ht="15.95" customHeight="1" x14ac:dyDescent="0.2">
      <c r="A218" s="142">
        <v>67</v>
      </c>
      <c r="B218" s="157" t="s">
        <v>1097</v>
      </c>
      <c r="C218" s="158" t="s">
        <v>1098</v>
      </c>
      <c r="D218" s="159" t="s">
        <v>969</v>
      </c>
      <c r="E218" s="146" t="s">
        <v>879</v>
      </c>
      <c r="F218" s="155">
        <v>7.17</v>
      </c>
      <c r="G218" s="142">
        <v>74</v>
      </c>
      <c r="H218" s="149" t="s">
        <v>39</v>
      </c>
      <c r="I218" s="150">
        <v>1500000</v>
      </c>
      <c r="J218" s="151"/>
      <c r="K218" s="151"/>
      <c r="L218" s="152">
        <f t="shared" si="14"/>
        <v>1500000</v>
      </c>
      <c r="M218" s="151"/>
      <c r="N218" s="151"/>
      <c r="O218" s="151"/>
      <c r="P218" s="152">
        <f t="shared" si="15"/>
        <v>1500000</v>
      </c>
      <c r="Q218" s="151"/>
    </row>
    <row r="219" spans="1:17" s="153" customFormat="1" ht="15.95" customHeight="1" x14ac:dyDescent="0.2">
      <c r="A219" s="142">
        <v>68</v>
      </c>
      <c r="B219" s="143" t="s">
        <v>1114</v>
      </c>
      <c r="C219" s="144" t="s">
        <v>1115</v>
      </c>
      <c r="D219" s="154" t="s">
        <v>989</v>
      </c>
      <c r="E219" s="146" t="s">
        <v>879</v>
      </c>
      <c r="F219" s="155">
        <v>7.17</v>
      </c>
      <c r="G219" s="142">
        <v>71</v>
      </c>
      <c r="H219" s="149" t="s">
        <v>39</v>
      </c>
      <c r="I219" s="150">
        <v>1500000</v>
      </c>
      <c r="J219" s="151"/>
      <c r="K219" s="151"/>
      <c r="L219" s="152">
        <f t="shared" si="14"/>
        <v>1500000</v>
      </c>
      <c r="M219" s="151"/>
      <c r="N219" s="151"/>
      <c r="O219" s="151"/>
      <c r="P219" s="152">
        <f t="shared" si="15"/>
        <v>1500000</v>
      </c>
      <c r="Q219" s="151"/>
    </row>
    <row r="220" spans="1:17" s="153" customFormat="1" ht="15.95" customHeight="1" x14ac:dyDescent="0.2">
      <c r="A220" s="142">
        <v>69</v>
      </c>
      <c r="B220" s="143" t="s">
        <v>553</v>
      </c>
      <c r="C220" s="144" t="s">
        <v>132</v>
      </c>
      <c r="D220" s="159" t="s">
        <v>1016</v>
      </c>
      <c r="E220" s="146" t="s">
        <v>1174</v>
      </c>
      <c r="F220" s="155">
        <v>7.17</v>
      </c>
      <c r="G220" s="142">
        <v>70</v>
      </c>
      <c r="H220" s="149" t="s">
        <v>39</v>
      </c>
      <c r="I220" s="150">
        <v>1500000</v>
      </c>
      <c r="J220" s="151"/>
      <c r="K220" s="151"/>
      <c r="L220" s="152">
        <f t="shared" si="14"/>
        <v>1500000</v>
      </c>
      <c r="M220" s="151"/>
      <c r="N220" s="151"/>
      <c r="O220" s="151"/>
      <c r="P220" s="152">
        <f t="shared" si="15"/>
        <v>1500000</v>
      </c>
      <c r="Q220" s="151"/>
    </row>
    <row r="221" spans="1:17" s="153" customFormat="1" ht="15.95" customHeight="1" x14ac:dyDescent="0.2">
      <c r="A221" s="142">
        <v>70</v>
      </c>
      <c r="B221" s="143" t="s">
        <v>442</v>
      </c>
      <c r="C221" s="144" t="s">
        <v>108</v>
      </c>
      <c r="D221" s="154" t="s">
        <v>941</v>
      </c>
      <c r="E221" s="146" t="s">
        <v>1146</v>
      </c>
      <c r="F221" s="155">
        <v>7.13</v>
      </c>
      <c r="G221" s="142">
        <v>78</v>
      </c>
      <c r="H221" s="149" t="s">
        <v>39</v>
      </c>
      <c r="I221" s="150">
        <v>1500000</v>
      </c>
      <c r="J221" s="151"/>
      <c r="K221" s="151"/>
      <c r="L221" s="152">
        <f t="shared" si="14"/>
        <v>1500000</v>
      </c>
      <c r="M221" s="151"/>
      <c r="N221" s="151"/>
      <c r="O221" s="151"/>
      <c r="P221" s="152">
        <f t="shared" si="15"/>
        <v>1500000</v>
      </c>
      <c r="Q221" s="151"/>
    </row>
    <row r="222" spans="1:17" s="153" customFormat="1" ht="15.95" customHeight="1" x14ac:dyDescent="0.2">
      <c r="A222" s="142">
        <v>71</v>
      </c>
      <c r="B222" s="143" t="s">
        <v>1101</v>
      </c>
      <c r="C222" s="144" t="s">
        <v>233</v>
      </c>
      <c r="D222" s="154" t="s">
        <v>973</v>
      </c>
      <c r="E222" s="146" t="s">
        <v>1164</v>
      </c>
      <c r="F222" s="155">
        <v>7.13</v>
      </c>
      <c r="G222" s="142">
        <v>73</v>
      </c>
      <c r="H222" s="149" t="s">
        <v>39</v>
      </c>
      <c r="I222" s="150">
        <v>1500000</v>
      </c>
      <c r="J222" s="151"/>
      <c r="K222" s="151"/>
      <c r="L222" s="152">
        <f t="shared" si="14"/>
        <v>1500000</v>
      </c>
      <c r="M222" s="151"/>
      <c r="N222" s="151"/>
      <c r="O222" s="151"/>
      <c r="P222" s="152">
        <f t="shared" si="15"/>
        <v>1500000</v>
      </c>
      <c r="Q222" s="151"/>
    </row>
    <row r="223" spans="1:17" s="153" customFormat="1" ht="15.95" customHeight="1" x14ac:dyDescent="0.2">
      <c r="A223" s="142">
        <v>72</v>
      </c>
      <c r="B223" s="143" t="s">
        <v>1045</v>
      </c>
      <c r="C223" s="144" t="s">
        <v>858</v>
      </c>
      <c r="D223" s="154" t="s">
        <v>978</v>
      </c>
      <c r="E223" s="146" t="s">
        <v>877</v>
      </c>
      <c r="F223" s="155">
        <v>7.13</v>
      </c>
      <c r="G223" s="142">
        <v>72</v>
      </c>
      <c r="H223" s="149" t="s">
        <v>39</v>
      </c>
      <c r="I223" s="150">
        <v>1500000</v>
      </c>
      <c r="J223" s="151"/>
      <c r="K223" s="151"/>
      <c r="L223" s="152">
        <f t="shared" si="14"/>
        <v>1500000</v>
      </c>
      <c r="M223" s="151"/>
      <c r="N223" s="151"/>
      <c r="O223" s="151"/>
      <c r="P223" s="152">
        <f t="shared" si="15"/>
        <v>1500000</v>
      </c>
      <c r="Q223" s="151"/>
    </row>
    <row r="224" spans="1:17" s="153" customFormat="1" ht="15.95" customHeight="1" x14ac:dyDescent="0.2">
      <c r="A224" s="142">
        <v>73</v>
      </c>
      <c r="B224" s="143" t="s">
        <v>1102</v>
      </c>
      <c r="C224" s="144" t="s">
        <v>321</v>
      </c>
      <c r="D224" s="154" t="s">
        <v>974</v>
      </c>
      <c r="E224" s="146" t="s">
        <v>1148</v>
      </c>
      <c r="F224" s="155">
        <v>7.11</v>
      </c>
      <c r="G224" s="142">
        <v>73</v>
      </c>
      <c r="H224" s="149" t="s">
        <v>39</v>
      </c>
      <c r="I224" s="150">
        <v>1500000</v>
      </c>
      <c r="J224" s="151"/>
      <c r="K224" s="151"/>
      <c r="L224" s="152">
        <f t="shared" si="14"/>
        <v>1500000</v>
      </c>
      <c r="M224" s="151"/>
      <c r="N224" s="151"/>
      <c r="O224" s="151"/>
      <c r="P224" s="152">
        <f t="shared" si="15"/>
        <v>1500000</v>
      </c>
      <c r="Q224" s="151"/>
    </row>
    <row r="225" spans="1:17" s="153" customFormat="1" ht="15.95" customHeight="1" x14ac:dyDescent="0.2">
      <c r="A225" s="142">
        <v>74</v>
      </c>
      <c r="B225" s="143" t="s">
        <v>1082</v>
      </c>
      <c r="C225" s="144" t="s">
        <v>200</v>
      </c>
      <c r="D225" s="159" t="s">
        <v>952</v>
      </c>
      <c r="E225" s="146" t="s">
        <v>1150</v>
      </c>
      <c r="F225" s="155">
        <v>7.08</v>
      </c>
      <c r="G225" s="142">
        <v>76</v>
      </c>
      <c r="H225" s="149" t="s">
        <v>39</v>
      </c>
      <c r="I225" s="150">
        <v>1500000</v>
      </c>
      <c r="J225" s="151"/>
      <c r="K225" s="151"/>
      <c r="L225" s="152">
        <f t="shared" si="14"/>
        <v>1500000</v>
      </c>
      <c r="M225" s="151"/>
      <c r="N225" s="151"/>
      <c r="O225" s="151"/>
      <c r="P225" s="152">
        <f t="shared" si="15"/>
        <v>1500000</v>
      </c>
      <c r="Q225" s="151"/>
    </row>
    <row r="226" spans="1:17" s="153" customFormat="1" ht="15.95" customHeight="1" x14ac:dyDescent="0.2">
      <c r="A226" s="142">
        <v>75</v>
      </c>
      <c r="B226" s="143" t="s">
        <v>1072</v>
      </c>
      <c r="C226" s="144" t="s">
        <v>1073</v>
      </c>
      <c r="D226" s="154" t="s">
        <v>942</v>
      </c>
      <c r="E226" s="146" t="s">
        <v>1160</v>
      </c>
      <c r="F226" s="155">
        <v>7.07</v>
      </c>
      <c r="G226" s="142">
        <v>78</v>
      </c>
      <c r="H226" s="149" t="s">
        <v>39</v>
      </c>
      <c r="I226" s="150">
        <v>1500000</v>
      </c>
      <c r="J226" s="151"/>
      <c r="K226" s="151"/>
      <c r="L226" s="152">
        <f t="shared" si="14"/>
        <v>1500000</v>
      </c>
      <c r="M226" s="151"/>
      <c r="N226" s="151"/>
      <c r="O226" s="151"/>
      <c r="P226" s="152">
        <f t="shared" si="15"/>
        <v>1500000</v>
      </c>
      <c r="Q226" s="151"/>
    </row>
    <row r="227" spans="1:17" s="153" customFormat="1" ht="15.95" customHeight="1" x14ac:dyDescent="0.2">
      <c r="A227" s="142">
        <v>76</v>
      </c>
      <c r="B227" s="143" t="s">
        <v>569</v>
      </c>
      <c r="C227" s="144" t="s">
        <v>1088</v>
      </c>
      <c r="D227" s="154" t="s">
        <v>959</v>
      </c>
      <c r="E227" s="146" t="s">
        <v>884</v>
      </c>
      <c r="F227" s="155">
        <v>7.07</v>
      </c>
      <c r="G227" s="142">
        <v>75</v>
      </c>
      <c r="H227" s="149" t="s">
        <v>39</v>
      </c>
      <c r="I227" s="150">
        <v>1500000</v>
      </c>
      <c r="J227" s="151"/>
      <c r="K227" s="151"/>
      <c r="L227" s="152">
        <f t="shared" si="14"/>
        <v>1500000</v>
      </c>
      <c r="M227" s="151"/>
      <c r="N227" s="151"/>
      <c r="O227" s="151"/>
      <c r="P227" s="152">
        <f t="shared" si="15"/>
        <v>1500000</v>
      </c>
      <c r="Q227" s="151"/>
    </row>
    <row r="228" spans="1:17" s="153" customFormat="1" ht="15.95" customHeight="1" x14ac:dyDescent="0.2">
      <c r="A228" s="142">
        <v>77</v>
      </c>
      <c r="B228" s="143" t="s">
        <v>1138</v>
      </c>
      <c r="C228" s="144" t="s">
        <v>1139</v>
      </c>
      <c r="D228" s="154" t="s">
        <v>1017</v>
      </c>
      <c r="E228" s="146" t="s">
        <v>1146</v>
      </c>
      <c r="F228" s="155">
        <v>7.07</v>
      </c>
      <c r="G228" s="142">
        <v>70</v>
      </c>
      <c r="H228" s="149" t="s">
        <v>39</v>
      </c>
      <c r="I228" s="150">
        <v>1500000</v>
      </c>
      <c r="J228" s="151"/>
      <c r="K228" s="151"/>
      <c r="L228" s="152">
        <f t="shared" si="14"/>
        <v>1500000</v>
      </c>
      <c r="M228" s="151"/>
      <c r="N228" s="151"/>
      <c r="O228" s="151"/>
      <c r="P228" s="152">
        <f t="shared" si="15"/>
        <v>1500000</v>
      </c>
      <c r="Q228" s="151"/>
    </row>
    <row r="229" spans="1:17" s="153" customFormat="1" ht="15.95" customHeight="1" x14ac:dyDescent="0.2">
      <c r="A229" s="142">
        <v>78</v>
      </c>
      <c r="B229" s="143" t="s">
        <v>26</v>
      </c>
      <c r="C229" s="144" t="s">
        <v>1140</v>
      </c>
      <c r="D229" s="154" t="s">
        <v>1018</v>
      </c>
      <c r="E229" s="146" t="s">
        <v>1152</v>
      </c>
      <c r="F229" s="155">
        <v>7.07</v>
      </c>
      <c r="G229" s="142">
        <v>70</v>
      </c>
      <c r="H229" s="149" t="s">
        <v>39</v>
      </c>
      <c r="I229" s="150">
        <v>1500000</v>
      </c>
      <c r="J229" s="151"/>
      <c r="K229" s="151"/>
      <c r="L229" s="152">
        <f t="shared" si="14"/>
        <v>1500000</v>
      </c>
      <c r="M229" s="151"/>
      <c r="N229" s="151"/>
      <c r="O229" s="151"/>
      <c r="P229" s="152">
        <f t="shared" si="15"/>
        <v>1500000</v>
      </c>
      <c r="Q229" s="151"/>
    </row>
    <row r="230" spans="1:17" s="153" customFormat="1" ht="15.95" customHeight="1" x14ac:dyDescent="0.2">
      <c r="A230" s="142">
        <v>79</v>
      </c>
      <c r="B230" s="143" t="s">
        <v>1083</v>
      </c>
      <c r="C230" s="144" t="s">
        <v>1084</v>
      </c>
      <c r="D230" s="154" t="s">
        <v>953</v>
      </c>
      <c r="E230" s="146" t="s">
        <v>1161</v>
      </c>
      <c r="F230" s="155">
        <v>7.06</v>
      </c>
      <c r="G230" s="142">
        <v>76</v>
      </c>
      <c r="H230" s="149" t="s">
        <v>39</v>
      </c>
      <c r="I230" s="150">
        <v>1500000</v>
      </c>
      <c r="J230" s="151"/>
      <c r="K230" s="151"/>
      <c r="L230" s="152">
        <f t="shared" si="14"/>
        <v>1500000</v>
      </c>
      <c r="M230" s="151"/>
      <c r="N230" s="151"/>
      <c r="O230" s="151"/>
      <c r="P230" s="152">
        <f t="shared" si="15"/>
        <v>1500000</v>
      </c>
      <c r="Q230" s="151"/>
    </row>
    <row r="231" spans="1:17" s="153" customFormat="1" ht="15.95" customHeight="1" x14ac:dyDescent="0.2">
      <c r="A231" s="142">
        <v>80</v>
      </c>
      <c r="B231" s="143" t="s">
        <v>26</v>
      </c>
      <c r="C231" s="144" t="s">
        <v>1105</v>
      </c>
      <c r="D231" s="154" t="s">
        <v>979</v>
      </c>
      <c r="E231" s="146" t="s">
        <v>880</v>
      </c>
      <c r="F231" s="155">
        <v>7.03</v>
      </c>
      <c r="G231" s="142">
        <v>72</v>
      </c>
      <c r="H231" s="149" t="s">
        <v>39</v>
      </c>
      <c r="I231" s="150">
        <v>1500000</v>
      </c>
      <c r="J231" s="151"/>
      <c r="K231" s="151"/>
      <c r="L231" s="152">
        <f t="shared" si="14"/>
        <v>1500000</v>
      </c>
      <c r="M231" s="151"/>
      <c r="N231" s="151"/>
      <c r="O231" s="151"/>
      <c r="P231" s="152">
        <f t="shared" si="15"/>
        <v>1500000</v>
      </c>
      <c r="Q231" s="151"/>
    </row>
    <row r="232" spans="1:17" ht="18" customHeight="1" x14ac:dyDescent="0.2"/>
    <row r="233" spans="1:17" ht="18" customHeight="1" x14ac:dyDescent="0.2"/>
    <row r="234" spans="1:17" ht="18" customHeight="1" x14ac:dyDescent="0.2"/>
    <row r="235" spans="1:17" ht="18" customHeight="1" x14ac:dyDescent="0.2"/>
    <row r="236" spans="1:17" ht="18" customHeight="1" x14ac:dyDescent="0.2"/>
    <row r="237" spans="1:17" ht="18" customHeight="1" x14ac:dyDescent="0.2"/>
    <row r="238" spans="1:17" ht="18" customHeight="1" x14ac:dyDescent="0.2"/>
    <row r="239" spans="1:17" ht="18" customHeight="1" x14ac:dyDescent="0.2"/>
    <row r="240" spans="1:17" ht="18" customHeight="1" x14ac:dyDescent="0.2"/>
    <row r="241" ht="18" customHeight="1" x14ac:dyDescent="0.2"/>
    <row r="242" ht="18" customHeight="1" x14ac:dyDescent="0.2"/>
    <row r="243" ht="18" customHeight="1" x14ac:dyDescent="0.2"/>
    <row r="244" ht="18" customHeight="1" x14ac:dyDescent="0.2"/>
    <row r="245" ht="18" customHeight="1" x14ac:dyDescent="0.2"/>
    <row r="246" ht="18" customHeight="1" x14ac:dyDescent="0.2"/>
    <row r="247" ht="18" customHeight="1" x14ac:dyDescent="0.2"/>
    <row r="248" ht="18" customHeight="1" x14ac:dyDescent="0.2"/>
    <row r="249" ht="18" customHeight="1" x14ac:dyDescent="0.2"/>
    <row r="250" ht="18" customHeight="1" x14ac:dyDescent="0.2"/>
    <row r="251" ht="18" customHeight="1" x14ac:dyDescent="0.2"/>
    <row r="252" ht="18" customHeight="1" x14ac:dyDescent="0.2"/>
    <row r="253" ht="18" customHeight="1" x14ac:dyDescent="0.2"/>
    <row r="254" ht="18" customHeight="1" x14ac:dyDescent="0.2"/>
    <row r="255" ht="18" customHeight="1" x14ac:dyDescent="0.2"/>
    <row r="256" ht="18" customHeight="1" x14ac:dyDescent="0.2"/>
    <row r="257" ht="18" customHeight="1" x14ac:dyDescent="0.2"/>
    <row r="258" ht="18" customHeight="1" x14ac:dyDescent="0.2"/>
    <row r="259" ht="18" customHeight="1" x14ac:dyDescent="0.2"/>
    <row r="260" ht="18" customHeight="1" x14ac:dyDescent="0.2"/>
    <row r="261" ht="18" customHeight="1" x14ac:dyDescent="0.2"/>
    <row r="262" ht="18" customHeight="1" x14ac:dyDescent="0.2"/>
    <row r="263" ht="18" customHeight="1" x14ac:dyDescent="0.2"/>
    <row r="264" ht="18" customHeight="1" x14ac:dyDescent="0.2"/>
    <row r="265" ht="18" customHeight="1" x14ac:dyDescent="0.2"/>
    <row r="266" ht="18" customHeight="1" x14ac:dyDescent="0.2"/>
    <row r="267" ht="18" customHeight="1" x14ac:dyDescent="0.2"/>
  </sheetData>
  <sortState ref="A132:Q211">
    <sortCondition descending="1" ref="F132:F211"/>
  </sortState>
  <mergeCells count="74">
    <mergeCell ref="B98:C98"/>
    <mergeCell ref="B124:C124"/>
    <mergeCell ref="Q77:Q78"/>
    <mergeCell ref="B79:C79"/>
    <mergeCell ref="H77:H78"/>
    <mergeCell ref="I77:I78"/>
    <mergeCell ref="J77:K77"/>
    <mergeCell ref="L77:L78"/>
    <mergeCell ref="M77:O77"/>
    <mergeCell ref="P77:P78"/>
    <mergeCell ref="G77:G78"/>
    <mergeCell ref="A77:A78"/>
    <mergeCell ref="B77:C78"/>
    <mergeCell ref="D77:D78"/>
    <mergeCell ref="E77:E78"/>
    <mergeCell ref="F77:F78"/>
    <mergeCell ref="A70:D70"/>
    <mergeCell ref="J70:Q70"/>
    <mergeCell ref="A71:D71"/>
    <mergeCell ref="A72:D72"/>
    <mergeCell ref="A74:Q74"/>
    <mergeCell ref="A75:Q75"/>
    <mergeCell ref="Q39:Q40"/>
    <mergeCell ref="B41:C41"/>
    <mergeCell ref="A68:D68"/>
    <mergeCell ref="J68:Q68"/>
    <mergeCell ref="A69:D69"/>
    <mergeCell ref="J69:Q69"/>
    <mergeCell ref="H39:H40"/>
    <mergeCell ref="I39:I40"/>
    <mergeCell ref="J39:K39"/>
    <mergeCell ref="L39:L40"/>
    <mergeCell ref="M39:O39"/>
    <mergeCell ref="P39:P40"/>
    <mergeCell ref="A39:A40"/>
    <mergeCell ref="B39:C40"/>
    <mergeCell ref="D39:D40"/>
    <mergeCell ref="P10:P11"/>
    <mergeCell ref="E39:E40"/>
    <mergeCell ref="F39:F40"/>
    <mergeCell ref="G39:G40"/>
    <mergeCell ref="A32:D32"/>
    <mergeCell ref="J32:Q32"/>
    <mergeCell ref="A33:D33"/>
    <mergeCell ref="A34:D34"/>
    <mergeCell ref="A36:Q36"/>
    <mergeCell ref="A37:Q37"/>
    <mergeCell ref="B12:C12"/>
    <mergeCell ref="A30:D30"/>
    <mergeCell ref="J30:Q30"/>
    <mergeCell ref="A31:D31"/>
    <mergeCell ref="J31:Q31"/>
    <mergeCell ref="A4:D4"/>
    <mergeCell ref="A5:D5"/>
    <mergeCell ref="A7:Q7"/>
    <mergeCell ref="A8:Q8"/>
    <mergeCell ref="A10:A11"/>
    <mergeCell ref="B10:C11"/>
    <mergeCell ref="D10:D11"/>
    <mergeCell ref="E10:E11"/>
    <mergeCell ref="F10:F11"/>
    <mergeCell ref="G10:G11"/>
    <mergeCell ref="Q10:Q11"/>
    <mergeCell ref="H10:H11"/>
    <mergeCell ref="I10:I11"/>
    <mergeCell ref="J10:K10"/>
    <mergeCell ref="L10:L11"/>
    <mergeCell ref="M10:O10"/>
    <mergeCell ref="A1:D1"/>
    <mergeCell ref="J1:Q1"/>
    <mergeCell ref="A2:D2"/>
    <mergeCell ref="J2:Q2"/>
    <mergeCell ref="A3:D3"/>
    <mergeCell ref="J3:Q3"/>
  </mergeCells>
  <conditionalFormatting sqref="G13">
    <cfRule type="cellIs" dxfId="27" priority="25" stopIfTrue="1" operator="lessThan">
      <formula>30</formula>
    </cfRule>
    <cfRule type="cellIs" dxfId="26" priority="26" stopIfTrue="1" operator="lessThan">
      <formula>50</formula>
    </cfRule>
    <cfRule type="cellIs" dxfId="25" priority="27" stopIfTrue="1" operator="notBetween">
      <formula>70</formula>
      <formula>"&lt;70"</formula>
    </cfRule>
  </conditionalFormatting>
  <conditionalFormatting sqref="F13">
    <cfRule type="cellIs" dxfId="24" priority="28" stopIfTrue="1" operator="lessThan">
      <formula>3</formula>
    </cfRule>
    <cfRule type="cellIs" dxfId="23" priority="29" stopIfTrue="1" operator="lessThan">
      <formula>5</formula>
    </cfRule>
    <cfRule type="cellIs" dxfId="22" priority="30" stopIfTrue="1" operator="notBetween">
      <formula>7</formula>
      <formula>"&lt;7"</formula>
    </cfRule>
  </conditionalFormatting>
  <conditionalFormatting sqref="F42:F58">
    <cfRule type="cellIs" dxfId="21" priority="22" stopIfTrue="1" operator="lessThan">
      <formula>3</formula>
    </cfRule>
    <cfRule type="cellIs" dxfId="20" priority="23" stopIfTrue="1" operator="lessThan">
      <formula>5</formula>
    </cfRule>
    <cfRule type="cellIs" dxfId="19" priority="24" stopIfTrue="1" operator="notBetween">
      <formula>7</formula>
      <formula>"&lt;7"</formula>
    </cfRule>
  </conditionalFormatting>
  <conditionalFormatting sqref="G42:G58">
    <cfRule type="cellIs" dxfId="18" priority="19" stopIfTrue="1" operator="lessThan">
      <formula>30</formula>
    </cfRule>
    <cfRule type="cellIs" dxfId="17" priority="20" stopIfTrue="1" operator="lessThan">
      <formula>50</formula>
    </cfRule>
    <cfRule type="cellIs" dxfId="16" priority="21" stopIfTrue="1" operator="notBetween">
      <formula>70</formula>
      <formula>"&lt;70"</formula>
    </cfRule>
  </conditionalFormatting>
  <conditionalFormatting sqref="G80:G97 G99:G123 G125:G133">
    <cfRule type="cellIs" dxfId="15" priority="7" stopIfTrue="1" operator="lessThan">
      <formula>30</formula>
    </cfRule>
    <cfRule type="cellIs" dxfId="14" priority="8" stopIfTrue="1" operator="lessThan">
      <formula>50</formula>
    </cfRule>
    <cfRule type="cellIs" dxfId="13" priority="9" stopIfTrue="1" operator="notBetween">
      <formula>70</formula>
      <formula>"&lt;70"</formula>
    </cfRule>
  </conditionalFormatting>
  <conditionalFormatting sqref="F80:F97 F99:F123 F125:F133">
    <cfRule type="cellIs" dxfId="12" priority="10" stopIfTrue="1" operator="lessThan">
      <formula>3</formula>
    </cfRule>
    <cfRule type="cellIs" dxfId="11" priority="11" stopIfTrue="1" operator="lessThan">
      <formula>5</formula>
    </cfRule>
    <cfRule type="cellIs" dxfId="10" priority="12" stopIfTrue="1" operator="notBetween">
      <formula>7</formula>
      <formula>"&lt;7"</formula>
    </cfRule>
  </conditionalFormatting>
  <conditionalFormatting sqref="G152:G231">
    <cfRule type="cellIs" dxfId="9" priority="1" stopIfTrue="1" operator="lessThan">
      <formula>30</formula>
    </cfRule>
    <cfRule type="cellIs" dxfId="8" priority="2" stopIfTrue="1" operator="lessThan">
      <formula>50</formula>
    </cfRule>
    <cfRule type="cellIs" dxfId="7" priority="3" stopIfTrue="1" operator="notBetween">
      <formula>70</formula>
      <formula>"&lt;70"</formula>
    </cfRule>
  </conditionalFormatting>
  <conditionalFormatting sqref="F152:F231">
    <cfRule type="cellIs" dxfId="6" priority="4" stopIfTrue="1" operator="lessThan">
      <formula>3</formula>
    </cfRule>
    <cfRule type="cellIs" dxfId="5" priority="5" stopIfTrue="1" operator="lessThan">
      <formula>5</formula>
    </cfRule>
    <cfRule type="cellIs" dxfId="4" priority="6" stopIfTrue="1" operator="notBetween">
      <formula>7</formula>
      <formula>"&lt;7"</formula>
    </cfRule>
  </conditionalFormatting>
  <pageMargins left="0.5" right="0.25" top="0.3" bottom="0.5" header="0" footer="0.25"/>
  <pageSetup paperSize="9" scale="92" orientation="landscape" r:id="rId1"/>
  <headerFooter alignWithMargins="0">
    <oddFooter>&amp;L&amp;"Times New Roman,Regular"&amp;8Bảng thanh toán HB_Khóa 2017 C1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view="pageBreakPreview" zoomScaleNormal="100" workbookViewId="0">
      <selection activeCell="I29" sqref="I29"/>
    </sheetView>
  </sheetViews>
  <sheetFormatPr defaultRowHeight="15" x14ac:dyDescent="0.25"/>
  <cols>
    <col min="1" max="1" width="6.42578125" style="2" customWidth="1"/>
    <col min="2" max="2" width="18.7109375" style="2" customWidth="1"/>
    <col min="3" max="3" width="9.7109375" style="2" customWidth="1"/>
    <col min="4" max="6" width="5.7109375" style="2" customWidth="1"/>
    <col min="7" max="7" width="6.7109375" style="2" customWidth="1"/>
    <col min="8" max="8" width="9.7109375" style="2" customWidth="1"/>
    <col min="9" max="9" width="13.7109375" style="2" customWidth="1"/>
    <col min="10" max="10" width="14.7109375" style="2" customWidth="1"/>
    <col min="11" max="11" width="5.7109375" style="2" customWidth="1"/>
    <col min="12" max="16384" width="9.140625" style="2"/>
  </cols>
  <sheetData>
    <row r="1" spans="1:11" ht="18" customHeight="1" x14ac:dyDescent="0.25">
      <c r="A1" s="104" t="s">
        <v>71</v>
      </c>
      <c r="B1" s="104"/>
      <c r="C1" s="104"/>
      <c r="D1" s="104"/>
      <c r="E1" s="105" t="s">
        <v>33</v>
      </c>
      <c r="F1" s="105"/>
      <c r="G1" s="105"/>
      <c r="H1" s="105"/>
      <c r="I1" s="105"/>
      <c r="J1" s="105"/>
      <c r="K1" s="105"/>
    </row>
    <row r="2" spans="1:11" ht="18" customHeight="1" x14ac:dyDescent="0.25">
      <c r="A2" s="104" t="s">
        <v>175</v>
      </c>
      <c r="B2" s="104"/>
      <c r="C2" s="104"/>
      <c r="D2" s="104"/>
      <c r="E2" s="127" t="s">
        <v>188</v>
      </c>
      <c r="F2" s="127"/>
      <c r="G2" s="127"/>
      <c r="H2" s="127"/>
      <c r="I2" s="127"/>
      <c r="J2" s="127"/>
      <c r="K2" s="127"/>
    </row>
    <row r="3" spans="1:11" ht="18" customHeight="1" x14ac:dyDescent="0.25">
      <c r="A3" s="105" t="s">
        <v>61</v>
      </c>
      <c r="B3" s="105"/>
      <c r="C3" s="105"/>
      <c r="D3" s="105"/>
      <c r="E3" s="3"/>
      <c r="F3" s="3"/>
      <c r="G3" s="104"/>
      <c r="H3" s="104"/>
      <c r="I3" s="104"/>
      <c r="J3" s="104"/>
      <c r="K3" s="104"/>
    </row>
    <row r="4" spans="1:11" ht="18" customHeight="1" x14ac:dyDescent="0.25">
      <c r="A4" s="105" t="s">
        <v>62</v>
      </c>
      <c r="B4" s="105"/>
      <c r="C4" s="105"/>
      <c r="D4" s="105"/>
      <c r="E4" s="137" t="s">
        <v>1182</v>
      </c>
      <c r="F4" s="137"/>
      <c r="G4" s="137"/>
      <c r="H4" s="137"/>
      <c r="I4" s="137"/>
      <c r="J4" s="137"/>
      <c r="K4" s="100"/>
    </row>
    <row r="5" spans="1:11" ht="18" customHeight="1" x14ac:dyDescent="0.25">
      <c r="A5" s="105"/>
      <c r="B5" s="105"/>
      <c r="C5" s="105"/>
      <c r="D5" s="105"/>
      <c r="E5" s="3"/>
      <c r="F5" s="3"/>
      <c r="G5" s="3"/>
      <c r="H5" s="62"/>
      <c r="I5" s="3"/>
      <c r="J5" s="3"/>
      <c r="K5" s="3"/>
    </row>
    <row r="6" spans="1:11" s="24" customFormat="1" ht="80.099999999999994" customHeight="1" x14ac:dyDescent="0.2">
      <c r="A6" s="138" t="s">
        <v>1183</v>
      </c>
      <c r="B6" s="138"/>
      <c r="C6" s="138"/>
      <c r="D6" s="138"/>
      <c r="E6" s="138"/>
      <c r="F6" s="138"/>
      <c r="G6" s="138"/>
      <c r="H6" s="138"/>
      <c r="I6" s="138"/>
      <c r="J6" s="138"/>
      <c r="K6" s="138"/>
    </row>
    <row r="7" spans="1:11" s="24" customFormat="1" ht="20.100000000000001" customHeight="1" x14ac:dyDescent="0.2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</row>
    <row r="8" spans="1:11" s="24" customFormat="1" ht="39.950000000000003" customHeight="1" x14ac:dyDescent="0.2">
      <c r="A8" s="26" t="s">
        <v>34</v>
      </c>
      <c r="B8" s="27" t="s">
        <v>189</v>
      </c>
      <c r="C8" s="26" t="s">
        <v>292</v>
      </c>
      <c r="D8" s="26" t="s">
        <v>67</v>
      </c>
      <c r="E8" s="27" t="s">
        <v>40</v>
      </c>
      <c r="F8" s="27" t="s">
        <v>39</v>
      </c>
      <c r="G8" s="26" t="s">
        <v>68</v>
      </c>
      <c r="H8" s="26" t="s">
        <v>66</v>
      </c>
      <c r="I8" s="26" t="s">
        <v>190</v>
      </c>
      <c r="J8" s="27" t="s">
        <v>191</v>
      </c>
      <c r="K8" s="27" t="s">
        <v>192</v>
      </c>
    </row>
    <row r="9" spans="1:11" s="24" customFormat="1" ht="30" customHeight="1" x14ac:dyDescent="0.2">
      <c r="A9" s="16">
        <v>1</v>
      </c>
      <c r="B9" s="17" t="s">
        <v>193</v>
      </c>
      <c r="C9" s="28">
        <v>90</v>
      </c>
      <c r="D9" s="63">
        <v>0</v>
      </c>
      <c r="E9" s="63">
        <v>0</v>
      </c>
      <c r="F9" s="63">
        <v>5</v>
      </c>
      <c r="G9" s="64">
        <f>SUM(D9:F9)</f>
        <v>5</v>
      </c>
      <c r="H9" s="57">
        <f>G9/C9</f>
        <v>5.5555555555555552E-2</v>
      </c>
      <c r="I9" s="29">
        <v>6250000</v>
      </c>
      <c r="J9" s="30"/>
      <c r="K9" s="16">
        <v>0</v>
      </c>
    </row>
    <row r="10" spans="1:11" s="24" customFormat="1" ht="30" customHeight="1" x14ac:dyDescent="0.2">
      <c r="A10" s="16">
        <v>2</v>
      </c>
      <c r="B10" s="17" t="s">
        <v>64</v>
      </c>
      <c r="C10" s="28">
        <v>281</v>
      </c>
      <c r="D10" s="63">
        <v>0</v>
      </c>
      <c r="E10" s="63">
        <v>5</v>
      </c>
      <c r="F10" s="63">
        <v>7</v>
      </c>
      <c r="G10" s="64">
        <f t="shared" ref="G10:G17" si="0">SUM(D10:F10)</f>
        <v>12</v>
      </c>
      <c r="H10" s="57">
        <f t="shared" ref="H10:H13" si="1">G10/C10</f>
        <v>4.2704626334519574E-2</v>
      </c>
      <c r="I10" s="29">
        <v>19375000</v>
      </c>
      <c r="J10" s="30"/>
      <c r="K10" s="16">
        <v>5</v>
      </c>
    </row>
    <row r="11" spans="1:11" s="24" customFormat="1" ht="30" customHeight="1" x14ac:dyDescent="0.2">
      <c r="A11" s="16">
        <v>3</v>
      </c>
      <c r="B11" s="17" t="s">
        <v>194</v>
      </c>
      <c r="C11" s="28">
        <v>822</v>
      </c>
      <c r="D11" s="65">
        <v>0</v>
      </c>
      <c r="E11" s="65">
        <v>7</v>
      </c>
      <c r="F11" s="65">
        <v>13</v>
      </c>
      <c r="G11" s="64">
        <f>SUM(D11:F11)</f>
        <v>20</v>
      </c>
      <c r="H11" s="60">
        <f>G11/C11</f>
        <v>2.4330900243309004E-2</v>
      </c>
      <c r="I11" s="29">
        <v>31125000</v>
      </c>
      <c r="J11" s="30"/>
      <c r="K11" s="16">
        <v>3</v>
      </c>
    </row>
    <row r="12" spans="1:11" s="24" customFormat="1" ht="30" customHeight="1" x14ac:dyDescent="0.2">
      <c r="A12" s="16">
        <v>4</v>
      </c>
      <c r="B12" s="17" t="s">
        <v>400</v>
      </c>
      <c r="C12" s="28">
        <v>1606</v>
      </c>
      <c r="D12" s="63">
        <v>0</v>
      </c>
      <c r="E12" s="63">
        <v>2</v>
      </c>
      <c r="F12" s="63">
        <v>27</v>
      </c>
      <c r="G12" s="64">
        <f>SUM(D12:F12)</f>
        <v>29</v>
      </c>
      <c r="H12" s="57">
        <f>G12/C12</f>
        <v>1.8057285180572851E-2</v>
      </c>
      <c r="I12" s="74">
        <v>38000000</v>
      </c>
      <c r="J12" s="30"/>
      <c r="K12" s="16">
        <v>15</v>
      </c>
    </row>
    <row r="13" spans="1:11" s="24" customFormat="1" ht="30" customHeight="1" x14ac:dyDescent="0.2">
      <c r="A13" s="16">
        <v>5</v>
      </c>
      <c r="B13" s="17" t="s">
        <v>399</v>
      </c>
      <c r="C13" s="28">
        <v>53</v>
      </c>
      <c r="D13" s="65">
        <v>0</v>
      </c>
      <c r="E13" s="65"/>
      <c r="F13" s="65">
        <v>1</v>
      </c>
      <c r="G13" s="64">
        <f t="shared" si="0"/>
        <v>1</v>
      </c>
      <c r="H13" s="60">
        <f t="shared" si="1"/>
        <v>1.8867924528301886E-2</v>
      </c>
      <c r="I13" s="29">
        <v>1250000</v>
      </c>
      <c r="J13" s="30"/>
      <c r="K13" s="16">
        <v>0</v>
      </c>
    </row>
    <row r="14" spans="1:11" s="24" customFormat="1" ht="30" customHeight="1" x14ac:dyDescent="0.2">
      <c r="A14" s="16">
        <v>6</v>
      </c>
      <c r="B14" s="17" t="s">
        <v>65</v>
      </c>
      <c r="C14" s="28">
        <v>62</v>
      </c>
      <c r="D14" s="63">
        <v>0</v>
      </c>
      <c r="E14" s="63">
        <v>1</v>
      </c>
      <c r="F14" s="63">
        <v>3</v>
      </c>
      <c r="G14" s="64">
        <f>SUM(D14:F14)</f>
        <v>4</v>
      </c>
      <c r="H14" s="58">
        <f>G14/C14</f>
        <v>6.4516129032258063E-2</v>
      </c>
      <c r="I14" s="29">
        <v>6875000</v>
      </c>
      <c r="J14" s="30"/>
      <c r="K14" s="16">
        <v>2</v>
      </c>
    </row>
    <row r="15" spans="1:11" s="24" customFormat="1" ht="30" customHeight="1" x14ac:dyDescent="0.2">
      <c r="A15" s="16">
        <v>7</v>
      </c>
      <c r="B15" s="17" t="s">
        <v>176</v>
      </c>
      <c r="C15" s="28">
        <v>1387</v>
      </c>
      <c r="D15" s="65">
        <v>0</v>
      </c>
      <c r="E15" s="65">
        <v>6</v>
      </c>
      <c r="F15" s="65">
        <v>21</v>
      </c>
      <c r="G15" s="64">
        <f t="shared" si="0"/>
        <v>27</v>
      </c>
      <c r="H15" s="59">
        <f>G15/C15</f>
        <v>1.9466474405191059E-2</v>
      </c>
      <c r="I15" s="29">
        <v>45750000</v>
      </c>
      <c r="J15" s="30"/>
      <c r="K15" s="16">
        <v>17</v>
      </c>
    </row>
    <row r="16" spans="1:11" s="24" customFormat="1" ht="30" customHeight="1" x14ac:dyDescent="0.2">
      <c r="A16" s="16">
        <v>8</v>
      </c>
      <c r="B16" s="17" t="s">
        <v>177</v>
      </c>
      <c r="C16" s="28">
        <v>2096</v>
      </c>
      <c r="D16" s="65">
        <v>10</v>
      </c>
      <c r="E16" s="65">
        <v>23</v>
      </c>
      <c r="F16" s="65">
        <v>36</v>
      </c>
      <c r="G16" s="64">
        <f t="shared" si="0"/>
        <v>69</v>
      </c>
      <c r="H16" s="59">
        <f>G16/C16</f>
        <v>3.2919847328244274E-2</v>
      </c>
      <c r="I16" s="29">
        <v>136125000</v>
      </c>
      <c r="J16" s="30"/>
      <c r="K16" s="16">
        <v>33</v>
      </c>
    </row>
    <row r="17" spans="1:11" s="24" customFormat="1" ht="30" customHeight="1" x14ac:dyDescent="0.2">
      <c r="A17" s="16">
        <v>9</v>
      </c>
      <c r="B17" s="17" t="s">
        <v>401</v>
      </c>
      <c r="C17" s="28">
        <v>3111</v>
      </c>
      <c r="D17" s="65">
        <v>1</v>
      </c>
      <c r="E17" s="65">
        <v>17</v>
      </c>
      <c r="F17" s="65">
        <v>52</v>
      </c>
      <c r="G17" s="64">
        <f t="shared" si="0"/>
        <v>70</v>
      </c>
      <c r="H17" s="60">
        <f>G17/C17</f>
        <v>2.2500803600128575E-2</v>
      </c>
      <c r="I17" s="29">
        <v>121125000</v>
      </c>
      <c r="J17" s="30"/>
      <c r="K17" s="16">
        <v>34</v>
      </c>
    </row>
    <row r="18" spans="1:11" s="24" customFormat="1" ht="30" customHeight="1" x14ac:dyDescent="0.2">
      <c r="A18" s="31"/>
      <c r="B18" s="27" t="s">
        <v>35</v>
      </c>
      <c r="C18" s="32">
        <f>SUM(C9:C17)</f>
        <v>9508</v>
      </c>
      <c r="D18" s="32">
        <f>SUM(D9:D17)</f>
        <v>11</v>
      </c>
      <c r="E18" s="32">
        <f>SUM(E9:E17)</f>
        <v>61</v>
      </c>
      <c r="F18" s="32">
        <f>SUM(F9:F17)</f>
        <v>165</v>
      </c>
      <c r="G18" s="66">
        <f>SUM(G9:G17)</f>
        <v>237</v>
      </c>
      <c r="H18" s="67">
        <f>G18*100/C18</f>
        <v>2.492637778712663</v>
      </c>
      <c r="I18" s="66">
        <f>SUM(I9:I17)</f>
        <v>405875000</v>
      </c>
      <c r="J18" s="33"/>
      <c r="K18" s="33">
        <f>SUM(K9:K17)</f>
        <v>109</v>
      </c>
    </row>
    <row r="19" spans="1:11" s="41" customFormat="1" ht="24.95" customHeight="1" x14ac:dyDescent="0.2">
      <c r="A19" s="34"/>
      <c r="B19" s="35"/>
      <c r="C19" s="36"/>
      <c r="D19" s="37">
        <f>D18*100/C18</f>
        <v>0.11569204880100968</v>
      </c>
      <c r="E19" s="37">
        <f>E18*100/C18</f>
        <v>0.64156499789650823</v>
      </c>
      <c r="F19" s="37">
        <f>F18*100/C18</f>
        <v>1.7353807320151451</v>
      </c>
      <c r="G19" s="135"/>
      <c r="H19" s="135"/>
      <c r="I19" s="38"/>
      <c r="J19" s="39"/>
      <c r="K19" s="40"/>
    </row>
    <row r="20" spans="1:11" s="41" customFormat="1" ht="24.95" customHeight="1" x14ac:dyDescent="0.2">
      <c r="A20" s="40"/>
      <c r="B20" s="42"/>
      <c r="C20" s="43"/>
      <c r="D20" s="43"/>
      <c r="E20" s="43"/>
      <c r="F20" s="43"/>
      <c r="G20" s="136" t="s">
        <v>69</v>
      </c>
      <c r="H20" s="136"/>
      <c r="I20" s="136"/>
      <c r="J20" s="136"/>
      <c r="K20" s="136"/>
    </row>
    <row r="21" spans="1:11" s="41" customFormat="1" ht="18" customHeight="1" x14ac:dyDescent="0.2">
      <c r="A21" s="40"/>
      <c r="B21" s="42"/>
      <c r="C21" s="73"/>
      <c r="D21" s="43"/>
      <c r="E21" s="43"/>
      <c r="F21" s="43"/>
      <c r="G21" s="44"/>
      <c r="H21" s="44"/>
      <c r="I21" s="44"/>
      <c r="J21" s="44"/>
      <c r="K21" s="44"/>
    </row>
    <row r="22" spans="1:11" s="41" customFormat="1" ht="18" customHeight="1" x14ac:dyDescent="0.2">
      <c r="A22" s="40"/>
      <c r="B22" s="42"/>
      <c r="C22" s="73"/>
      <c r="D22" s="103"/>
      <c r="E22" s="43"/>
      <c r="F22" s="43"/>
      <c r="G22" s="134" t="s">
        <v>70</v>
      </c>
      <c r="H22" s="134"/>
      <c r="I22" s="134"/>
      <c r="J22" s="134"/>
      <c r="K22" s="134"/>
    </row>
    <row r="23" spans="1:11" s="41" customFormat="1" ht="18" customHeight="1" x14ac:dyDescent="0.2">
      <c r="A23" s="40"/>
      <c r="B23" s="42"/>
      <c r="C23" s="73"/>
      <c r="D23" s="43"/>
      <c r="E23" s="43"/>
      <c r="F23" s="43"/>
      <c r="G23" s="44"/>
      <c r="H23" s="44"/>
      <c r="I23" s="44"/>
      <c r="J23" s="44"/>
      <c r="K23" s="44"/>
    </row>
    <row r="24" spans="1:11" s="41" customFormat="1" ht="18" customHeight="1" x14ac:dyDescent="0.2">
      <c r="A24" s="40"/>
      <c r="B24" s="42"/>
      <c r="C24" s="73"/>
      <c r="D24" s="43"/>
      <c r="E24" s="43"/>
      <c r="F24" s="43"/>
      <c r="G24" s="44"/>
      <c r="H24" s="44"/>
      <c r="I24" s="44"/>
      <c r="J24" s="44"/>
      <c r="K24" s="44"/>
    </row>
    <row r="25" spans="1:11" s="41" customFormat="1" ht="18" customHeight="1" x14ac:dyDescent="0.2">
      <c r="A25" s="40"/>
      <c r="B25" s="42"/>
      <c r="C25" s="43"/>
      <c r="D25" s="43"/>
      <c r="E25" s="43"/>
      <c r="F25" s="43"/>
      <c r="G25" s="139" t="s">
        <v>294</v>
      </c>
      <c r="H25" s="139"/>
      <c r="I25" s="139"/>
      <c r="J25" s="139"/>
      <c r="K25" s="139"/>
    </row>
    <row r="26" spans="1:11" s="41" customFormat="1" ht="18" customHeight="1" x14ac:dyDescent="0.2">
      <c r="A26" s="40"/>
      <c r="B26" s="42"/>
      <c r="C26" s="43"/>
      <c r="D26" s="43"/>
      <c r="E26" s="43"/>
      <c r="F26" s="43"/>
      <c r="G26" s="44"/>
      <c r="H26" s="44"/>
      <c r="I26" s="68"/>
      <c r="J26" s="46"/>
      <c r="K26" s="40"/>
    </row>
    <row r="27" spans="1:11" s="41" customFormat="1" ht="18" customHeight="1" x14ac:dyDescent="0.2">
      <c r="A27" s="40"/>
      <c r="B27" s="42"/>
      <c r="C27" s="43"/>
      <c r="D27" s="43"/>
      <c r="E27" s="43"/>
      <c r="F27" s="43"/>
      <c r="G27" s="96"/>
      <c r="H27" s="96"/>
      <c r="I27" s="68"/>
      <c r="J27" s="46"/>
      <c r="K27" s="40"/>
    </row>
    <row r="28" spans="1:11" s="41" customFormat="1" ht="18" customHeight="1" x14ac:dyDescent="0.2">
      <c r="A28" s="40"/>
      <c r="B28" s="42"/>
      <c r="C28" s="43"/>
      <c r="D28" s="43"/>
      <c r="E28" s="43"/>
      <c r="F28" s="43"/>
      <c r="G28" s="96"/>
      <c r="H28" s="96"/>
      <c r="I28" s="68"/>
      <c r="J28" s="46"/>
      <c r="K28" s="40"/>
    </row>
    <row r="29" spans="1:11" s="41" customFormat="1" ht="18" customHeight="1" x14ac:dyDescent="0.2">
      <c r="A29" s="40"/>
      <c r="B29" s="42"/>
      <c r="C29" s="43"/>
      <c r="D29" s="43"/>
      <c r="E29" s="43"/>
      <c r="F29" s="43"/>
      <c r="G29" s="96"/>
      <c r="H29" s="96"/>
      <c r="I29" s="68"/>
      <c r="J29" s="46"/>
      <c r="K29" s="40"/>
    </row>
    <row r="30" spans="1:11" s="41" customFormat="1" ht="18" customHeight="1" x14ac:dyDescent="0.2">
      <c r="A30" s="40"/>
      <c r="B30" s="42"/>
      <c r="C30" s="43"/>
      <c r="D30" s="43"/>
      <c r="E30" s="43"/>
      <c r="F30" s="43"/>
      <c r="G30" s="96"/>
      <c r="H30" s="96"/>
      <c r="I30" s="68"/>
      <c r="J30" s="46"/>
      <c r="K30" s="40"/>
    </row>
    <row r="31" spans="1:11" s="41" customFormat="1" ht="18" customHeight="1" x14ac:dyDescent="0.2">
      <c r="A31" s="40"/>
      <c r="B31" s="42"/>
      <c r="C31" s="43"/>
      <c r="D31" s="43"/>
      <c r="E31" s="43"/>
      <c r="F31" s="43"/>
      <c r="G31" s="96"/>
      <c r="H31" s="96"/>
      <c r="I31" s="68"/>
      <c r="J31" s="46"/>
      <c r="K31" s="40"/>
    </row>
    <row r="32" spans="1:11" s="41" customFormat="1" ht="30" customHeight="1" x14ac:dyDescent="0.2">
      <c r="A32" s="40"/>
      <c r="B32" s="42">
        <f>4250+6250+1250+2125+6250+8875+7500+2125+7500+2375+6000+3000+6000+2375+45000+2375+34500</f>
        <v>147750</v>
      </c>
      <c r="C32" s="43"/>
      <c r="D32" s="43"/>
      <c r="E32" s="43"/>
      <c r="F32" s="43"/>
      <c r="G32" s="134"/>
      <c r="H32" s="134"/>
      <c r="I32" s="45" t="s">
        <v>36</v>
      </c>
      <c r="J32" s="46" t="e">
        <f>SUM(#REF!)</f>
        <v>#REF!</v>
      </c>
      <c r="K32" s="40"/>
    </row>
    <row r="33" spans="1:11" s="41" customFormat="1" ht="24.95" customHeight="1" x14ac:dyDescent="0.2">
      <c r="A33" s="40"/>
      <c r="B33" s="42"/>
      <c r="C33" s="43"/>
      <c r="D33" s="43"/>
      <c r="E33" s="43"/>
      <c r="F33" s="43"/>
      <c r="G33" s="44"/>
      <c r="H33" s="44"/>
      <c r="I33" s="47"/>
      <c r="J33" s="39"/>
      <c r="K33" s="40"/>
    </row>
    <row r="34" spans="1:11" s="41" customFormat="1" ht="24.95" customHeight="1" x14ac:dyDescent="0.2">
      <c r="A34" s="40"/>
      <c r="B34" s="42"/>
      <c r="C34" s="43"/>
      <c r="D34" s="43"/>
      <c r="E34" s="43"/>
      <c r="F34" s="43"/>
      <c r="G34" s="44"/>
      <c r="H34" s="44"/>
      <c r="I34" s="47"/>
      <c r="J34" s="39"/>
      <c r="K34" s="40"/>
    </row>
    <row r="35" spans="1:11" s="24" customFormat="1" ht="20.100000000000001" customHeight="1" x14ac:dyDescent="0.2">
      <c r="A35" s="48"/>
      <c r="B35" s="49"/>
      <c r="C35" s="50"/>
      <c r="D35" s="50"/>
      <c r="E35" s="50"/>
      <c r="F35" s="50"/>
      <c r="G35" s="49"/>
      <c r="H35" s="49"/>
      <c r="I35" s="51"/>
      <c r="J35" s="52"/>
      <c r="K35" s="48"/>
    </row>
    <row r="36" spans="1:11" s="24" customFormat="1" ht="20.100000000000001" customHeight="1" x14ac:dyDescent="0.2">
      <c r="A36" s="48"/>
      <c r="B36" s="49"/>
      <c r="C36" s="50"/>
      <c r="D36" s="50"/>
      <c r="E36" s="50"/>
      <c r="F36" s="50"/>
      <c r="G36" s="49"/>
      <c r="H36" s="49"/>
      <c r="I36" s="51"/>
      <c r="J36" s="52"/>
      <c r="K36" s="48"/>
    </row>
    <row r="37" spans="1:11" x14ac:dyDescent="0.25">
      <c r="I37" s="53"/>
    </row>
  </sheetData>
  <mergeCells count="15">
    <mergeCell ref="G25:K25"/>
    <mergeCell ref="A4:D4"/>
    <mergeCell ref="A5:D5"/>
    <mergeCell ref="A6:K6"/>
    <mergeCell ref="G19:H19"/>
    <mergeCell ref="G20:K20"/>
    <mergeCell ref="E4:J4"/>
    <mergeCell ref="G22:K22"/>
    <mergeCell ref="A1:D1"/>
    <mergeCell ref="E1:K1"/>
    <mergeCell ref="A2:D2"/>
    <mergeCell ref="E2:K2"/>
    <mergeCell ref="A3:D3"/>
    <mergeCell ref="G3:K3"/>
    <mergeCell ref="G32:H32"/>
  </mergeCells>
  <phoneticPr fontId="9" type="noConversion"/>
  <conditionalFormatting sqref="D9:K9 D13:K13 D10:J12 D14:J17">
    <cfRule type="cellIs" dxfId="3" priority="4" stopIfTrue="1" operator="notEqual">
      <formula>0</formula>
    </cfRule>
  </conditionalFormatting>
  <conditionalFormatting sqref="K10:K12">
    <cfRule type="cellIs" dxfId="2" priority="3" stopIfTrue="1" operator="notEqual">
      <formula>0</formula>
    </cfRule>
  </conditionalFormatting>
  <conditionalFormatting sqref="K14">
    <cfRule type="cellIs" dxfId="1" priority="2" stopIfTrue="1" operator="notEqual">
      <formula>0</formula>
    </cfRule>
  </conditionalFormatting>
  <conditionalFormatting sqref="K15:K17">
    <cfRule type="cellIs" dxfId="0" priority="1" stopIfTrue="1" operator="notEqual">
      <formula>0</formula>
    </cfRule>
  </conditionalFormatting>
  <pageMargins left="0.59055118110236227" right="0.19685039370078741" top="0.59055118110236227" bottom="0.59055118110236227" header="0" footer="0.1968503937007874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5</vt:i4>
      </vt:variant>
    </vt:vector>
  </HeadingPairs>
  <TitlesOfParts>
    <vt:vector size="15" baseType="lpstr">
      <vt:lpstr>16TC(9+3)</vt:lpstr>
      <vt:lpstr>16TCN</vt:lpstr>
      <vt:lpstr>16CĐN</vt:lpstr>
      <vt:lpstr>18T2</vt:lpstr>
      <vt:lpstr>17T4</vt:lpstr>
      <vt:lpstr>18T4</vt:lpstr>
      <vt:lpstr>16CĐ</vt:lpstr>
      <vt:lpstr>17C1</vt:lpstr>
      <vt:lpstr>18C1</vt:lpstr>
      <vt:lpstr>TH_HB</vt:lpstr>
      <vt:lpstr>'16CĐ'!Print_Titles</vt:lpstr>
      <vt:lpstr>'17C1'!Print_Titles</vt:lpstr>
      <vt:lpstr>'17T4'!Print_Titles</vt:lpstr>
      <vt:lpstr>'18C1'!Print_Titles</vt:lpstr>
      <vt:lpstr>'18T4'!Print_Titles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QLHSSV</cp:lastModifiedBy>
  <cp:lastPrinted>2019-06-05T06:11:17Z</cp:lastPrinted>
  <dcterms:created xsi:type="dcterms:W3CDTF">2016-06-21T02:02:47Z</dcterms:created>
  <dcterms:modified xsi:type="dcterms:W3CDTF">2019-06-11T01:47:43Z</dcterms:modified>
</cp:coreProperties>
</file>